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ウツノミヤ商会様/"/>
    </mc:Choice>
  </mc:AlternateContent>
  <xr:revisionPtr revIDLastSave="40" documentId="8_{99C083C9-B7C7-4C17-98C2-BC03DB9FF48C}" xr6:coauthVersionLast="47" xr6:coauthVersionMax="47" xr10:uidLastSave="{2A700F46-3555-4D6D-BBFD-0830FA67A2EC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-28920" yWindow="-1170" windowWidth="29040" windowHeight="15720" xr2:uid="{00000000-000D-0000-FFFF-FFFF00000000}"/>
  </bookViews>
  <sheets>
    <sheet name="注文書" sheetId="4" r:id="rId1"/>
  </sheets>
  <definedNames>
    <definedName name="_xlnm.Print_Area" localSheetId="0">注文書!$A$1:$Y$39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4" l="1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7" i="4"/>
  <c r="K23" i="4" l="1"/>
  <c r="W27" i="4"/>
  <c r="W28" i="4" l="1"/>
  <c r="W29" i="4" s="1"/>
  <c r="W30" i="4" s="1"/>
  <c r="W31" i="4" s="1"/>
  <c r="W32" i="4" s="1"/>
</calcChain>
</file>

<file path=xl/sharedStrings.xml><?xml version="1.0" encoding="utf-8"?>
<sst xmlns="http://schemas.openxmlformats.org/spreadsheetml/2006/main" count="218" uniqueCount="130">
  <si>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</si>
  <si>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</si>
  <si>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</si>
  <si>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</si>
  <si>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</si>
  <si>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</si>
  <si>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</si>
  <si>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</si>
  <si>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</si>
  <si>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</si>
  <si>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</si>
  <si>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</si>
  <si>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</si>
  <si>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</si>
  <si>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</si>
  <si>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30個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</si>
  <si>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</si>
  <si>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</si>
  <si>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小計 ②</t>
    <rPh sb="0" eb="2">
      <t>ショウケイ</t>
    </rPh>
    <phoneticPr fontId="1"/>
  </si>
  <si>
    <t>Ｌ－01</t>
    <phoneticPr fontId="15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</si>
  <si>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</si>
  <si>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</si>
  <si>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20個</t>
    <rPh sb="2" eb="3">
      <t>コ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</si>
  <si>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</si>
  <si>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</si>
  <si>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</si>
  <si>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</si>
  <si>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</si>
  <si>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K－02</t>
  </si>
  <si>
    <t>K－03</t>
  </si>
  <si>
    <t>K－04</t>
  </si>
  <si>
    <t>K－05</t>
  </si>
  <si>
    <t>K－06</t>
  </si>
  <si>
    <t>K－07</t>
  </si>
  <si>
    <t>K－08</t>
  </si>
  <si>
    <t>K－09</t>
  </si>
  <si>
    <t>K－10</t>
  </si>
  <si>
    <t>K－11</t>
  </si>
  <si>
    <t>K－12</t>
  </si>
  <si>
    <t>H－02</t>
  </si>
  <si>
    <t>H－03</t>
  </si>
  <si>
    <t>H－04</t>
  </si>
  <si>
    <t>H－05</t>
  </si>
  <si>
    <t>H－06</t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</si>
  <si>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</si>
  <si>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</si>
  <si>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</si>
  <si>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6本</t>
    <rPh sb="1" eb="2">
      <t>ホン</t>
    </rPh>
    <phoneticPr fontId="1"/>
  </si>
  <si>
    <t>20枚</t>
    <rPh sb="2" eb="3">
      <t>マイ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</si>
  <si>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</si>
  <si>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</si>
  <si>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合計　①＋②</t>
    <rPh sb="0" eb="2">
      <t>ゴウケイ</t>
    </rPh>
    <phoneticPr fontId="1"/>
  </si>
  <si>
    <t>数量・金額をご記入の上FAXをお願いいたします。</t>
    <phoneticPr fontId="1"/>
  </si>
  <si>
    <t>ご注文は所属のたばこ組合でお受けいたします。</t>
    <rPh sb="1" eb="3">
      <t>チュウモン</t>
    </rPh>
    <rPh sb="4" eb="6">
      <t>ショゾク</t>
    </rPh>
    <rPh sb="10" eb="12">
      <t>クミアイ</t>
    </rPh>
    <rPh sb="14" eb="15">
      <t>ウ</t>
    </rPh>
    <phoneticPr fontId="1"/>
  </si>
  <si>
    <t xml:space="preserve">組合 </t>
    <rPh sb="0" eb="2">
      <t>クミアイ</t>
    </rPh>
    <phoneticPr fontId="1"/>
  </si>
  <si>
    <t xml:space="preserve"> 連合会受付No.</t>
    <rPh sb="1" eb="3">
      <t>レンゴウ</t>
    </rPh>
    <rPh sb="3" eb="4">
      <t>カイ</t>
    </rPh>
    <rPh sb="4" eb="6">
      <t>ウケツケ</t>
    </rPh>
    <phoneticPr fontId="1"/>
  </si>
  <si>
    <t>12個</t>
    <phoneticPr fontId="1"/>
  </si>
  <si>
    <t>K－01</t>
    <phoneticPr fontId="15"/>
  </si>
  <si>
    <t>クロレラパイプ</t>
    <phoneticPr fontId="1"/>
  </si>
  <si>
    <t>ジッポーオイル</t>
    <phoneticPr fontId="1"/>
  </si>
  <si>
    <t>本</t>
    <phoneticPr fontId="1"/>
  </si>
  <si>
    <t>自販機用箱(無地)</t>
    <phoneticPr fontId="1"/>
  </si>
  <si>
    <t>共用ガスボンベ(大)</t>
    <phoneticPr fontId="1"/>
  </si>
  <si>
    <t>ベスタガスボンベ(大)</t>
    <phoneticPr fontId="1"/>
  </si>
  <si>
    <t>ベスタガスボンベ(小)</t>
    <phoneticPr fontId="1"/>
  </si>
  <si>
    <t>H－01</t>
    <phoneticPr fontId="1"/>
  </si>
  <si>
    <t>60cmビニールロング傘</t>
    <phoneticPr fontId="1"/>
  </si>
  <si>
    <t>48本</t>
    <phoneticPr fontId="1"/>
  </si>
  <si>
    <t>36本</t>
    <phoneticPr fontId="1"/>
  </si>
  <si>
    <t>非常用トイレ50回分</t>
    <phoneticPr fontId="1"/>
  </si>
  <si>
    <t>車掲載用トイレ1回分</t>
    <phoneticPr fontId="1"/>
  </si>
  <si>
    <t>Ｌ－02</t>
    <phoneticPr fontId="15"/>
  </si>
  <si>
    <t>Ｌ－03</t>
    <phoneticPr fontId="15"/>
  </si>
  <si>
    <t>Ｌ－04</t>
    <phoneticPr fontId="15"/>
  </si>
  <si>
    <t>TE-7スライド式</t>
    <phoneticPr fontId="1"/>
  </si>
  <si>
    <t>50個</t>
    <phoneticPr fontId="1"/>
  </si>
  <si>
    <t>Ｌ－05</t>
    <phoneticPr fontId="15"/>
  </si>
  <si>
    <t>Ｌ－06</t>
    <phoneticPr fontId="15"/>
  </si>
  <si>
    <t>50個</t>
    <phoneticPr fontId="1"/>
  </si>
  <si>
    <t>Ｌ－07</t>
    <phoneticPr fontId="15"/>
  </si>
  <si>
    <t>PE-01プッシュ式</t>
    <phoneticPr fontId="1"/>
  </si>
  <si>
    <t>Ｌ－08</t>
    <phoneticPr fontId="15"/>
  </si>
  <si>
    <t>Ｌ－09</t>
    <phoneticPr fontId="15"/>
  </si>
  <si>
    <t>ランスⅡスライド式</t>
    <phoneticPr fontId="1"/>
  </si>
  <si>
    <t>Ｌ－10</t>
    <phoneticPr fontId="15"/>
  </si>
  <si>
    <t>リオⅡスライド式</t>
    <phoneticPr fontId="1"/>
  </si>
  <si>
    <t>Ｌ－11</t>
    <phoneticPr fontId="15"/>
  </si>
  <si>
    <t>Ｌ－12</t>
    <phoneticPr fontId="15"/>
  </si>
  <si>
    <t>Ｌ－13</t>
    <phoneticPr fontId="15"/>
  </si>
  <si>
    <t>20個</t>
    <phoneticPr fontId="1"/>
  </si>
  <si>
    <t>Ｌ－14</t>
    <phoneticPr fontId="15"/>
  </si>
  <si>
    <t>Ｌ－15</t>
    <phoneticPr fontId="15"/>
  </si>
  <si>
    <t>ジェットライター</t>
    <phoneticPr fontId="1"/>
  </si>
  <si>
    <t>月　　　日</t>
    <rPh sb="0" eb="1">
      <t>ガツ</t>
    </rPh>
    <rPh sb="4" eb="5">
      <t>ニチ</t>
    </rPh>
    <phoneticPr fontId="1"/>
  </si>
  <si>
    <t>お申込日　：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</si>
  <si>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</si>
  <si>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TS-01スライド式</t>
    <phoneticPr fontId="1"/>
  </si>
  <si>
    <t>ニースⅡスライド式</t>
    <phoneticPr fontId="1"/>
  </si>
  <si>
    <t>PE-02プッシュ式</t>
    <phoneticPr fontId="15"/>
  </si>
  <si>
    <t>ラバーワン電子</t>
    <phoneticPr fontId="1"/>
  </si>
  <si>
    <t>タイヨーヤスリ式</t>
    <phoneticPr fontId="1"/>
  </si>
  <si>
    <t>ボルガアルファーターボ式</t>
    <phoneticPr fontId="1"/>
  </si>
  <si>
    <t>e-ターボ式</t>
    <phoneticPr fontId="1"/>
  </si>
  <si>
    <t>クリアターボ式</t>
    <phoneticPr fontId="1"/>
  </si>
  <si>
    <t>カプリ仏具アルファー</t>
    <phoneticPr fontId="1"/>
  </si>
  <si>
    <t>BIC J-23 ライター</t>
    <phoneticPr fontId="1"/>
  </si>
  <si>
    <t>ポケタイ</t>
    <phoneticPr fontId="1"/>
  </si>
  <si>
    <t>10個</t>
    <phoneticPr fontId="1"/>
  </si>
  <si>
    <t>ノンアルコールウェットティッシュ</t>
    <phoneticPr fontId="1"/>
  </si>
  <si>
    <t>360個</t>
    <rPh sb="3" eb="4">
      <t>コ</t>
    </rPh>
    <phoneticPr fontId="1"/>
  </si>
  <si>
    <t>アルコールウェットティッシュ</t>
    <phoneticPr fontId="15"/>
  </si>
  <si>
    <t>チルチルフィルター</t>
    <phoneticPr fontId="15"/>
  </si>
  <si>
    <t>スーパー25</t>
    <phoneticPr fontId="15"/>
  </si>
  <si>
    <t>６本</t>
    <rPh sb="1" eb="2">
      <t>ホン</t>
    </rPh>
    <phoneticPr fontId="1"/>
  </si>
  <si>
    <t>ジッポー石</t>
    <phoneticPr fontId="1"/>
  </si>
  <si>
    <t>1000枚</t>
    <rPh sb="4" eb="5">
      <t>マイ</t>
    </rPh>
    <phoneticPr fontId="1"/>
  </si>
  <si>
    <t>65cmビニールジャンプ傘</t>
    <phoneticPr fontId="1"/>
  </si>
  <si>
    <t>吸水式土のう(10枚入り)</t>
    <phoneticPr fontId="1"/>
  </si>
  <si>
    <t>1袋(10枚)</t>
    <rPh sb="1" eb="2">
      <t>フクロ</t>
    </rPh>
    <rPh sb="5" eb="6">
      <t>マイ</t>
    </rPh>
    <phoneticPr fontId="1"/>
  </si>
  <si>
    <t>コン郎本体(TC-30MH)</t>
    <phoneticPr fontId="1"/>
  </si>
  <si>
    <t>1台</t>
    <rPh sb="1" eb="2">
      <t>ダイ</t>
    </rPh>
    <phoneticPr fontId="1"/>
  </si>
  <si>
    <t>1箱</t>
    <rPh sb="1" eb="2">
      <t>ハコ</t>
    </rPh>
    <phoneticPr fontId="1"/>
  </si>
  <si>
    <t>台</t>
    <rPh sb="0" eb="1">
      <t>ダイ</t>
    </rPh>
    <phoneticPr fontId="1"/>
  </si>
  <si>
    <t>袋</t>
    <rPh sb="0" eb="1">
      <t>フクロ</t>
    </rPh>
    <phoneticPr fontId="1"/>
  </si>
  <si>
    <t>注文書</t>
    <rPh sb="0" eb="3">
      <t>チュウモンショ</t>
    </rPh>
    <phoneticPr fontId="1"/>
  </si>
  <si>
    <t>S－01</t>
    <phoneticPr fontId="1"/>
  </si>
  <si>
    <t>02電子ライター</t>
    <phoneticPr fontId="1"/>
  </si>
  <si>
    <t>1000個</t>
    <rPh sb="4" eb="5">
      <t>コ</t>
    </rPh>
    <phoneticPr fontId="1"/>
  </si>
  <si>
    <t>個</t>
    <rPh sb="0" eb="1">
      <t>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</si>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</sst>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yyyy/m/d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0" fontId="9" fillId="0" borderId="1" xfId="0" applyFont="1" applyBorder="1">
      <alignment vertical="center"/>
    </xf>
    <xf numFmtId="0" fontId="20" fillId="0" borderId="3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12" fillId="0" borderId="6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8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right" vertical="center"/>
      <protection locked="0"/>
    </xf>
    <xf numFmtId="0" fontId="20" fillId="0" borderId="3" xfId="0" applyFont="1" applyBorder="1" applyProtection="1">
      <alignment vertical="center"/>
      <protection locked="0"/>
    </xf>
    <xf numFmtId="0" fontId="20" fillId="0" borderId="6" xfId="0" applyFont="1" applyBorder="1" applyProtection="1">
      <alignment vertical="center"/>
      <protection locked="0"/>
    </xf>
    <xf numFmtId="0" fontId="20" fillId="0" borderId="4" xfId="0" applyFont="1" applyBorder="1" applyProtection="1">
      <alignment vertical="center"/>
      <protection locked="0"/>
    </xf>
    <xf numFmtId="31" fontId="20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25</xdr:row>
      <xdr:rowOff>99514</xdr:rowOff>
    </xdr:from>
    <xdr:to>
      <xdr:col>8</xdr:col>
      <xdr:colOff>315982</xdr:colOff>
      <xdr:row>33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30</xdr:row>
      <xdr:rowOff>35275</xdr:rowOff>
    </xdr:from>
    <xdr:to>
      <xdr:col>8</xdr:col>
      <xdr:colOff>306966</xdr:colOff>
      <xdr:row>30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31</xdr:row>
      <xdr:rowOff>141641</xdr:rowOff>
    </xdr:from>
    <xdr:to>
      <xdr:col>8</xdr:col>
      <xdr:colOff>302161</xdr:colOff>
      <xdr:row>31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23</xdr:row>
      <xdr:rowOff>133902</xdr:rowOff>
    </xdr:from>
    <xdr:to>
      <xdr:col>5</xdr:col>
      <xdr:colOff>114833</xdr:colOff>
      <xdr:row>26</xdr:row>
      <xdr:rowOff>46565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750" y="4028569"/>
          <a:ext cx="2379666" cy="4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28</xdr:row>
      <xdr:rowOff>80811</xdr:rowOff>
    </xdr:from>
    <xdr:to>
      <xdr:col>8</xdr:col>
      <xdr:colOff>325682</xdr:colOff>
      <xdr:row>28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25</xdr:row>
      <xdr:rowOff>99514</xdr:rowOff>
    </xdr:from>
    <xdr:to>
      <xdr:col>4</xdr:col>
      <xdr:colOff>153148</xdr:colOff>
      <xdr:row>33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25</xdr:row>
      <xdr:rowOff>158561</xdr:rowOff>
    </xdr:from>
    <xdr:to>
      <xdr:col>4</xdr:col>
      <xdr:colOff>23644</xdr:colOff>
      <xdr:row>28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25</xdr:row>
      <xdr:rowOff>154823</xdr:rowOff>
    </xdr:from>
    <xdr:to>
      <xdr:col>7</xdr:col>
      <xdr:colOff>388742</xdr:colOff>
      <xdr:row>26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28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28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28</xdr:row>
      <xdr:rowOff>156522</xdr:rowOff>
    </xdr:from>
    <xdr:to>
      <xdr:col>8</xdr:col>
      <xdr:colOff>387098</xdr:colOff>
      <xdr:row>30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29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31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30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30</xdr:row>
      <xdr:rowOff>92728</xdr:rowOff>
    </xdr:from>
    <xdr:to>
      <xdr:col>9</xdr:col>
      <xdr:colOff>4174</xdr:colOff>
      <xdr:row>31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31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31</xdr:row>
      <xdr:rowOff>124054</xdr:rowOff>
    </xdr:from>
    <xdr:to>
      <xdr:col>9</xdr:col>
      <xdr:colOff>153433</xdr:colOff>
      <xdr:row>33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26</xdr:row>
      <xdr:rowOff>2230</xdr:rowOff>
    </xdr:from>
    <xdr:to>
      <xdr:col>11</xdr:col>
      <xdr:colOff>14081</xdr:colOff>
      <xdr:row>32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26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35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27</xdr:row>
      <xdr:rowOff>80811</xdr:rowOff>
    </xdr:from>
    <xdr:to>
      <xdr:col>8</xdr:col>
      <xdr:colOff>325682</xdr:colOff>
      <xdr:row>27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showGridLines="0" showZeros="0" tabSelected="1" showWhiteSpace="0" zoomScaleNormal="100" zoomScaleSheetLayoutView="100" workbookViewId="0">
      <selection activeCell="AB17" sqref="AB17"/>
    </sheetView>
  </sheetViews>
  <sheetFormatPr defaultColWidth="9" defaultRowHeight="17.399999999999999" x14ac:dyDescent="0.2"/>
  <cols>
    <col min="1" max="1" width="7.109375" style="3" customWidth="1"/>
    <col min="2" max="3" width="5.88671875" style="3" customWidth="1"/>
    <col min="4" max="7" width="5.6640625" style="3" customWidth="1"/>
    <col min="8" max="8" width="6.33203125" style="3" customWidth="1"/>
    <col min="9" max="9" width="6.44140625" style="3" customWidth="1"/>
    <col min="10" max="10" width="3.109375" style="3" customWidth="1"/>
    <col min="11" max="11" width="7.33203125" style="3" customWidth="1"/>
    <col min="12" max="12" width="3.109375" style="3" customWidth="1"/>
    <col min="13" max="13" width="3.77734375" style="3" customWidth="1"/>
    <col min="14" max="14" width="7.109375" style="3" customWidth="1"/>
    <col min="15" max="15" width="11.109375" style="3" customWidth="1"/>
    <col min="16" max="16" width="14.6640625" style="3" customWidth="1"/>
    <col min="17" max="17" width="3.6640625" style="3" customWidth="1"/>
    <col min="18" max="18" width="5.6640625" style="3" customWidth="1"/>
    <col min="19" max="19" width="6.33203125" style="3" customWidth="1"/>
    <col min="20" max="20" width="4.6640625" style="3" customWidth="1"/>
    <col min="21" max="21" width="2.6640625" style="3" customWidth="1"/>
    <col min="22" max="23" width="3.109375" style="3" customWidth="1"/>
    <col min="24" max="24" width="5.44140625" style="3" customWidth="1"/>
    <col min="25" max="25" width="3.109375" style="3" customWidth="1"/>
    <col min="26" max="16384" width="9" style="3"/>
  </cols>
  <sheetData>
    <row r="1" spans="1:34" ht="4.5" customHeight="1" x14ac:dyDescent="0.2">
      <c r="A1" s="1"/>
      <c r="B1" s="2"/>
      <c r="C1" s="2"/>
      <c r="D1" s="2"/>
      <c r="E1" s="2"/>
      <c r="F1" s="2"/>
    </row>
    <row r="2" spans="1:34" ht="21.6" customHeight="1" x14ac:dyDescent="0.2">
      <c r="A2" s="69" t="s">
        <v>53</v>
      </c>
      <c r="B2" s="69"/>
      <c r="C2" s="69"/>
      <c r="D2" s="69"/>
      <c r="E2" s="69"/>
      <c r="F2" s="69"/>
      <c r="G2" s="69"/>
      <c r="H2" s="69"/>
      <c r="I2" s="40"/>
      <c r="J2" s="41"/>
      <c r="K2" s="37"/>
      <c r="L2" s="37"/>
      <c r="M2" s="37"/>
      <c r="N2" s="37"/>
      <c r="O2" s="43"/>
      <c r="P2" s="43"/>
      <c r="Q2" s="43"/>
      <c r="R2" s="43"/>
      <c r="S2" s="118" t="s">
        <v>94</v>
      </c>
      <c r="T2" s="118"/>
      <c r="U2" s="126" t="s">
        <v>95</v>
      </c>
      <c r="V2" s="126"/>
      <c r="W2" s="126"/>
      <c r="X2" s="126"/>
      <c r="Y2" s="126"/>
    </row>
    <row r="3" spans="1:34" ht="21.6" customHeight="1" x14ac:dyDescent="0.2">
      <c r="A3" s="41" t="s">
        <v>52</v>
      </c>
      <c r="B3" s="42"/>
      <c r="C3" s="42"/>
      <c r="D3" s="42"/>
      <c r="E3" s="42"/>
      <c r="F3" s="42"/>
      <c r="G3" s="42"/>
      <c r="H3" s="42"/>
      <c r="P3" s="43"/>
      <c r="Q3" s="43"/>
      <c r="R3" s="43"/>
      <c r="S3" s="120" t="s">
        <v>54</v>
      </c>
      <c r="T3" s="121"/>
      <c r="U3" s="121"/>
      <c r="V3" s="121"/>
      <c r="W3" s="121"/>
      <c r="X3" s="121"/>
      <c r="Y3" s="122"/>
    </row>
    <row r="4" spans="1:34" ht="21.6" customHeight="1" x14ac:dyDescent="0.2">
      <c r="A4" s="41"/>
      <c r="B4" s="42"/>
      <c r="C4" s="42"/>
      <c r="D4" s="42"/>
      <c r="E4" s="42"/>
      <c r="F4" s="42"/>
      <c r="G4" s="42"/>
      <c r="H4" s="42"/>
      <c r="I4" s="117" t="s">
        <v>124</v>
      </c>
      <c r="J4" s="117"/>
      <c r="K4" s="117"/>
      <c r="L4" s="117"/>
      <c r="M4" s="117"/>
      <c r="N4" s="117"/>
      <c r="O4" s="117"/>
      <c r="P4" s="43"/>
      <c r="Q4" s="43"/>
      <c r="R4" s="43"/>
      <c r="S4" s="53"/>
      <c r="T4" s="54"/>
      <c r="U4" s="54"/>
      <c r="V4" s="54"/>
      <c r="W4" s="54"/>
      <c r="X4" s="54"/>
      <c r="Y4" s="55"/>
    </row>
    <row r="5" spans="1:34" ht="21" customHeight="1" x14ac:dyDescent="0.2">
      <c r="A5" s="1" t="s">
        <v>27</v>
      </c>
      <c r="B5" s="4"/>
      <c r="C5" s="4"/>
      <c r="D5" s="4"/>
      <c r="E5" s="4"/>
      <c r="F5" s="2"/>
      <c r="G5" s="39"/>
      <c r="H5" s="39"/>
      <c r="I5" s="39"/>
      <c r="J5" s="39"/>
      <c r="K5" s="39"/>
      <c r="N5" s="1"/>
      <c r="O5" s="2"/>
      <c r="S5" s="123" t="s">
        <v>55</v>
      </c>
      <c r="T5" s="124"/>
      <c r="U5" s="124"/>
      <c r="V5" s="124"/>
      <c r="W5" s="124"/>
      <c r="X5" s="124"/>
      <c r="Y5" s="125"/>
    </row>
    <row r="6" spans="1:34" s="5" customFormat="1" ht="14.1" customHeight="1" x14ac:dyDescent="0.2">
      <c r="A6" s="28" t="s">
        <v>3</v>
      </c>
      <c r="B6" s="75" t="s">
        <v>0</v>
      </c>
      <c r="C6" s="88"/>
      <c r="D6" s="88"/>
      <c r="E6" s="88"/>
      <c r="F6" s="89"/>
      <c r="G6" s="7" t="s">
        <v>1</v>
      </c>
      <c r="H6" s="7" t="s">
        <v>2</v>
      </c>
      <c r="I6" s="75" t="s">
        <v>4</v>
      </c>
      <c r="J6" s="76"/>
      <c r="K6" s="75" t="s">
        <v>5</v>
      </c>
      <c r="L6" s="76"/>
      <c r="M6" s="8"/>
      <c r="N6" s="28" t="s">
        <v>3</v>
      </c>
      <c r="O6" s="75" t="s">
        <v>0</v>
      </c>
      <c r="P6" s="88"/>
      <c r="Q6" s="89"/>
      <c r="R6" s="7" t="s">
        <v>1</v>
      </c>
      <c r="S6" s="7" t="s">
        <v>2</v>
      </c>
      <c r="T6" s="75" t="s">
        <v>4</v>
      </c>
      <c r="U6" s="119"/>
      <c r="V6" s="76"/>
      <c r="W6" s="75" t="s">
        <v>5</v>
      </c>
      <c r="X6" s="119"/>
      <c r="Y6" s="76"/>
    </row>
    <row r="7" spans="1:34" ht="14.1" customHeight="1" x14ac:dyDescent="0.2">
      <c r="A7" s="31" t="s">
        <v>19</v>
      </c>
      <c r="B7" s="56" t="s">
        <v>74</v>
      </c>
      <c r="C7" s="57"/>
      <c r="D7" s="57"/>
      <c r="E7" s="57"/>
      <c r="F7" s="58"/>
      <c r="G7" s="9" t="s">
        <v>75</v>
      </c>
      <c r="H7" s="33">
        <v>29</v>
      </c>
      <c r="I7" s="34"/>
      <c r="J7" s="35" t="s">
        <v>13</v>
      </c>
      <c r="K7" s="13">
        <f>H7*I7</f>
        <v>0</v>
      </c>
      <c r="L7" s="36" t="s">
        <v>14</v>
      </c>
      <c r="M7" s="14"/>
      <c r="N7" s="20" t="s">
        <v>57</v>
      </c>
      <c r="O7" s="56" t="s">
        <v>106</v>
      </c>
      <c r="P7" s="67"/>
      <c r="Q7" s="68"/>
      <c r="R7" s="9" t="s">
        <v>107</v>
      </c>
      <c r="S7" s="10">
        <v>44</v>
      </c>
      <c r="T7" s="65"/>
      <c r="U7" s="66"/>
      <c r="V7" s="15" t="s">
        <v>13</v>
      </c>
      <c r="W7" s="61">
        <f>S7*T7</f>
        <v>0</v>
      </c>
      <c r="X7" s="62"/>
      <c r="Y7" s="15" t="s">
        <v>14</v>
      </c>
      <c r="AA7" s="14"/>
      <c r="AB7" s="87"/>
      <c r="AC7" s="87"/>
      <c r="AD7" s="86"/>
      <c r="AE7" s="86"/>
      <c r="AF7" s="86"/>
      <c r="AG7" s="21"/>
      <c r="AH7" s="22"/>
    </row>
    <row r="8" spans="1:34" ht="14.1" customHeight="1" x14ac:dyDescent="0.2">
      <c r="A8" s="20" t="s">
        <v>71</v>
      </c>
      <c r="B8" s="56" t="s">
        <v>96</v>
      </c>
      <c r="C8" s="57"/>
      <c r="D8" s="57"/>
      <c r="E8" s="57"/>
      <c r="F8" s="58"/>
      <c r="G8" s="9" t="s">
        <v>75</v>
      </c>
      <c r="H8" s="10">
        <v>29</v>
      </c>
      <c r="I8" s="11"/>
      <c r="J8" s="12" t="s">
        <v>13</v>
      </c>
      <c r="K8" s="13">
        <f t="shared" ref="K8:K22" si="0">H8*I8</f>
        <v>0</v>
      </c>
      <c r="L8" s="16" t="s">
        <v>14</v>
      </c>
      <c r="M8" s="14"/>
      <c r="N8" s="20" t="s">
        <v>28</v>
      </c>
      <c r="O8" s="56" t="s">
        <v>108</v>
      </c>
      <c r="P8" s="67"/>
      <c r="Q8" s="68"/>
      <c r="R8" s="9" t="s">
        <v>109</v>
      </c>
      <c r="S8" s="10">
        <v>35</v>
      </c>
      <c r="T8" s="65"/>
      <c r="U8" s="66"/>
      <c r="V8" s="15" t="s">
        <v>13</v>
      </c>
      <c r="W8" s="61">
        <f t="shared" ref="W8:W24" si="1">S8*T8</f>
        <v>0</v>
      </c>
      <c r="X8" s="62"/>
      <c r="Y8" s="15" t="s">
        <v>14</v>
      </c>
      <c r="AA8" s="14"/>
      <c r="AB8" s="87"/>
      <c r="AC8" s="87"/>
      <c r="AD8" s="86"/>
      <c r="AE8" s="86"/>
      <c r="AF8" s="86"/>
      <c r="AG8" s="21"/>
      <c r="AH8" s="22"/>
    </row>
    <row r="9" spans="1:34" ht="14.1" customHeight="1" x14ac:dyDescent="0.2">
      <c r="A9" s="20" t="s">
        <v>72</v>
      </c>
      <c r="B9" s="56" t="s">
        <v>97</v>
      </c>
      <c r="C9" s="57"/>
      <c r="D9" s="57"/>
      <c r="E9" s="57"/>
      <c r="F9" s="58"/>
      <c r="G9" s="9" t="s">
        <v>75</v>
      </c>
      <c r="H9" s="10">
        <v>29</v>
      </c>
      <c r="I9" s="11"/>
      <c r="J9" s="12" t="s">
        <v>13</v>
      </c>
      <c r="K9" s="13">
        <f t="shared" si="0"/>
        <v>0</v>
      </c>
      <c r="L9" s="16" t="s">
        <v>14</v>
      </c>
      <c r="M9" s="14"/>
      <c r="N9" s="20" t="s">
        <v>29</v>
      </c>
      <c r="O9" s="56" t="s">
        <v>110</v>
      </c>
      <c r="P9" s="90"/>
      <c r="Q9" s="91"/>
      <c r="R9" s="9" t="s">
        <v>109</v>
      </c>
      <c r="S9" s="10">
        <v>35</v>
      </c>
      <c r="T9" s="65"/>
      <c r="U9" s="66"/>
      <c r="V9" s="15" t="s">
        <v>13</v>
      </c>
      <c r="W9" s="61">
        <f t="shared" si="1"/>
        <v>0</v>
      </c>
      <c r="X9" s="62"/>
      <c r="Y9" s="15" t="s">
        <v>14</v>
      </c>
    </row>
    <row r="10" spans="1:34" ht="14.1" customHeight="1" x14ac:dyDescent="0.2">
      <c r="A10" s="31" t="s">
        <v>73</v>
      </c>
      <c r="B10" s="56" t="s">
        <v>80</v>
      </c>
      <c r="C10" s="57"/>
      <c r="D10" s="57"/>
      <c r="E10" s="57"/>
      <c r="F10" s="58"/>
      <c r="G10" s="32" t="s">
        <v>75</v>
      </c>
      <c r="H10" s="33">
        <v>29</v>
      </c>
      <c r="I10" s="34"/>
      <c r="J10" s="35" t="s">
        <v>13</v>
      </c>
      <c r="K10" s="13">
        <f t="shared" si="0"/>
        <v>0</v>
      </c>
      <c r="L10" s="36" t="s">
        <v>14</v>
      </c>
      <c r="M10" s="8"/>
      <c r="N10" s="20" t="s">
        <v>30</v>
      </c>
      <c r="O10" s="56" t="s">
        <v>111</v>
      </c>
      <c r="P10" s="67"/>
      <c r="Q10" s="68"/>
      <c r="R10" s="9" t="s">
        <v>15</v>
      </c>
      <c r="S10" s="10">
        <v>67</v>
      </c>
      <c r="T10" s="65"/>
      <c r="U10" s="66"/>
      <c r="V10" s="15" t="s">
        <v>13</v>
      </c>
      <c r="W10" s="61">
        <f t="shared" si="1"/>
        <v>0</v>
      </c>
      <c r="X10" s="62"/>
      <c r="Y10" s="15" t="s">
        <v>14</v>
      </c>
    </row>
    <row r="11" spans="1:34" ht="14.1" customHeight="1" x14ac:dyDescent="0.2">
      <c r="A11" s="20" t="s">
        <v>76</v>
      </c>
      <c r="B11" s="56" t="s">
        <v>98</v>
      </c>
      <c r="C11" s="57"/>
      <c r="D11" s="57"/>
      <c r="E11" s="57"/>
      <c r="F11" s="58"/>
      <c r="G11" s="9" t="s">
        <v>75</v>
      </c>
      <c r="H11" s="10">
        <v>29</v>
      </c>
      <c r="I11" s="11"/>
      <c r="J11" s="12" t="s">
        <v>13</v>
      </c>
      <c r="K11" s="13">
        <f t="shared" si="0"/>
        <v>0</v>
      </c>
      <c r="L11" s="16" t="s">
        <v>14</v>
      </c>
      <c r="M11" s="14"/>
      <c r="N11" s="20" t="s">
        <v>31</v>
      </c>
      <c r="O11" s="56" t="s">
        <v>112</v>
      </c>
      <c r="P11" s="67"/>
      <c r="Q11" s="68"/>
      <c r="R11" s="9" t="s">
        <v>15</v>
      </c>
      <c r="S11" s="10">
        <v>70</v>
      </c>
      <c r="T11" s="65"/>
      <c r="U11" s="66"/>
      <c r="V11" s="15" t="s">
        <v>13</v>
      </c>
      <c r="W11" s="61">
        <f t="shared" si="1"/>
        <v>0</v>
      </c>
      <c r="X11" s="62"/>
      <c r="Y11" s="15" t="s">
        <v>14</v>
      </c>
    </row>
    <row r="12" spans="1:34" ht="14.1" customHeight="1" x14ac:dyDescent="0.2">
      <c r="A12" s="20" t="s">
        <v>77</v>
      </c>
      <c r="B12" s="56" t="s">
        <v>83</v>
      </c>
      <c r="C12" s="57"/>
      <c r="D12" s="57"/>
      <c r="E12" s="57"/>
      <c r="F12" s="58"/>
      <c r="G12" s="9" t="s">
        <v>78</v>
      </c>
      <c r="H12" s="10">
        <v>29</v>
      </c>
      <c r="I12" s="11"/>
      <c r="J12" s="12" t="s">
        <v>13</v>
      </c>
      <c r="K12" s="13">
        <f t="shared" si="0"/>
        <v>0</v>
      </c>
      <c r="L12" s="16" t="s">
        <v>14</v>
      </c>
      <c r="M12" s="14"/>
      <c r="N12" s="20" t="s">
        <v>32</v>
      </c>
      <c r="O12" s="56" t="s">
        <v>58</v>
      </c>
      <c r="P12" s="67"/>
      <c r="Q12" s="68"/>
      <c r="R12" s="9" t="s">
        <v>15</v>
      </c>
      <c r="S12" s="10">
        <v>89</v>
      </c>
      <c r="T12" s="65"/>
      <c r="U12" s="66"/>
      <c r="V12" s="15" t="s">
        <v>13</v>
      </c>
      <c r="W12" s="61">
        <f t="shared" si="1"/>
        <v>0</v>
      </c>
      <c r="X12" s="62"/>
      <c r="Y12" s="15" t="s">
        <v>14</v>
      </c>
    </row>
    <row r="13" spans="1:34" ht="14.1" customHeight="1" x14ac:dyDescent="0.2">
      <c r="A13" s="20" t="s">
        <v>79</v>
      </c>
      <c r="B13" s="56" t="s">
        <v>85</v>
      </c>
      <c r="C13" s="57"/>
      <c r="D13" s="57"/>
      <c r="E13" s="57"/>
      <c r="F13" s="58"/>
      <c r="G13" s="9" t="s">
        <v>75</v>
      </c>
      <c r="H13" s="10">
        <v>39</v>
      </c>
      <c r="I13" s="11"/>
      <c r="J13" s="12" t="s">
        <v>13</v>
      </c>
      <c r="K13" s="13">
        <f t="shared" si="0"/>
        <v>0</v>
      </c>
      <c r="L13" s="16" t="s">
        <v>14</v>
      </c>
      <c r="M13" s="14"/>
      <c r="N13" s="20" t="s">
        <v>33</v>
      </c>
      <c r="O13" s="56" t="s">
        <v>59</v>
      </c>
      <c r="P13" s="67"/>
      <c r="Q13" s="68"/>
      <c r="R13" s="9" t="s">
        <v>113</v>
      </c>
      <c r="S13" s="10">
        <v>530</v>
      </c>
      <c r="T13" s="65"/>
      <c r="U13" s="66"/>
      <c r="V13" s="15" t="s">
        <v>50</v>
      </c>
      <c r="W13" s="61">
        <f t="shared" si="1"/>
        <v>0</v>
      </c>
      <c r="X13" s="62"/>
      <c r="Y13" s="15" t="s">
        <v>14</v>
      </c>
    </row>
    <row r="14" spans="1:34" ht="14.1" customHeight="1" x14ac:dyDescent="0.2">
      <c r="A14" s="20" t="s">
        <v>81</v>
      </c>
      <c r="B14" s="56" t="s">
        <v>99</v>
      </c>
      <c r="C14" s="57"/>
      <c r="D14" s="57"/>
      <c r="E14" s="57"/>
      <c r="F14" s="58"/>
      <c r="G14" s="9" t="s">
        <v>75</v>
      </c>
      <c r="H14" s="10">
        <v>32</v>
      </c>
      <c r="I14" s="11"/>
      <c r="J14" s="12" t="s">
        <v>13</v>
      </c>
      <c r="K14" s="13">
        <f t="shared" si="0"/>
        <v>0</v>
      </c>
      <c r="L14" s="16" t="s">
        <v>14</v>
      </c>
      <c r="M14" s="14"/>
      <c r="N14" s="20" t="s">
        <v>34</v>
      </c>
      <c r="O14" s="56" t="s">
        <v>114</v>
      </c>
      <c r="P14" s="67"/>
      <c r="Q14" s="68"/>
      <c r="R14" s="9" t="s">
        <v>113</v>
      </c>
      <c r="S14" s="10">
        <v>233</v>
      </c>
      <c r="T14" s="65"/>
      <c r="U14" s="66"/>
      <c r="V14" s="15" t="s">
        <v>50</v>
      </c>
      <c r="W14" s="61">
        <f t="shared" si="1"/>
        <v>0</v>
      </c>
      <c r="X14" s="62"/>
      <c r="Y14" s="15" t="s">
        <v>14</v>
      </c>
    </row>
    <row r="15" spans="1:34" ht="14.1" customHeight="1" x14ac:dyDescent="0.2">
      <c r="A15" s="20" t="s">
        <v>82</v>
      </c>
      <c r="B15" s="56" t="s">
        <v>100</v>
      </c>
      <c r="C15" s="57"/>
      <c r="D15" s="57"/>
      <c r="E15" s="57"/>
      <c r="F15" s="58"/>
      <c r="G15" s="9" t="s">
        <v>75</v>
      </c>
      <c r="H15" s="10">
        <v>19</v>
      </c>
      <c r="I15" s="11"/>
      <c r="J15" s="12" t="s">
        <v>13</v>
      </c>
      <c r="K15" s="13">
        <f t="shared" si="0"/>
        <v>0</v>
      </c>
      <c r="L15" s="16" t="s">
        <v>14</v>
      </c>
      <c r="M15" s="14"/>
      <c r="N15" s="20" t="s">
        <v>35</v>
      </c>
      <c r="O15" s="56" t="s">
        <v>61</v>
      </c>
      <c r="P15" s="67"/>
      <c r="Q15" s="68"/>
      <c r="R15" s="9" t="s">
        <v>115</v>
      </c>
      <c r="S15" s="10">
        <v>7</v>
      </c>
      <c r="T15" s="65"/>
      <c r="U15" s="66"/>
      <c r="V15" s="15" t="s">
        <v>49</v>
      </c>
      <c r="W15" s="61">
        <f t="shared" si="1"/>
        <v>0</v>
      </c>
      <c r="X15" s="62"/>
      <c r="Y15" s="15" t="s">
        <v>14</v>
      </c>
    </row>
    <row r="16" spans="1:34" ht="14.1" customHeight="1" x14ac:dyDescent="0.2">
      <c r="A16" s="20" t="s">
        <v>84</v>
      </c>
      <c r="B16" s="56" t="s">
        <v>101</v>
      </c>
      <c r="C16" s="57"/>
      <c r="D16" s="57"/>
      <c r="E16" s="57"/>
      <c r="F16" s="58"/>
      <c r="G16" s="9" t="s">
        <v>89</v>
      </c>
      <c r="H16" s="10">
        <v>60</v>
      </c>
      <c r="I16" s="11"/>
      <c r="J16" s="12" t="s">
        <v>13</v>
      </c>
      <c r="K16" s="13">
        <f t="shared" si="0"/>
        <v>0</v>
      </c>
      <c r="L16" s="16" t="s">
        <v>14</v>
      </c>
      <c r="M16" s="14"/>
      <c r="N16" s="20" t="s">
        <v>36</v>
      </c>
      <c r="O16" s="56" t="s">
        <v>62</v>
      </c>
      <c r="P16" s="67"/>
      <c r="Q16" s="68"/>
      <c r="R16" s="9" t="s">
        <v>47</v>
      </c>
      <c r="S16" s="10">
        <v>265</v>
      </c>
      <c r="T16" s="65"/>
      <c r="U16" s="66"/>
      <c r="V16" s="15" t="s">
        <v>60</v>
      </c>
      <c r="W16" s="61">
        <f t="shared" si="1"/>
        <v>0</v>
      </c>
      <c r="X16" s="62"/>
      <c r="Y16" s="15" t="s">
        <v>14</v>
      </c>
    </row>
    <row r="17" spans="1:25" ht="14.1" customHeight="1" x14ac:dyDescent="0.2">
      <c r="A17" s="20" t="s">
        <v>86</v>
      </c>
      <c r="B17" s="56" t="s">
        <v>102</v>
      </c>
      <c r="C17" s="57"/>
      <c r="D17" s="57"/>
      <c r="E17" s="57"/>
      <c r="F17" s="58"/>
      <c r="G17" s="9" t="s">
        <v>89</v>
      </c>
      <c r="H17" s="10">
        <v>66</v>
      </c>
      <c r="I17" s="11"/>
      <c r="J17" s="12" t="s">
        <v>13</v>
      </c>
      <c r="K17" s="13">
        <f t="shared" si="0"/>
        <v>0</v>
      </c>
      <c r="L17" s="16" t="s">
        <v>14</v>
      </c>
      <c r="M17" s="14"/>
      <c r="N17" s="20" t="s">
        <v>37</v>
      </c>
      <c r="O17" s="56" t="s">
        <v>63</v>
      </c>
      <c r="P17" s="67"/>
      <c r="Q17" s="68"/>
      <c r="R17" s="9" t="s">
        <v>47</v>
      </c>
      <c r="S17" s="10">
        <v>265</v>
      </c>
      <c r="T17" s="65"/>
      <c r="U17" s="66"/>
      <c r="V17" s="15" t="s">
        <v>50</v>
      </c>
      <c r="W17" s="61">
        <f t="shared" si="1"/>
        <v>0</v>
      </c>
      <c r="X17" s="62"/>
      <c r="Y17" s="15" t="s">
        <v>14</v>
      </c>
    </row>
    <row r="18" spans="1:25" ht="14.1" customHeight="1" x14ac:dyDescent="0.2">
      <c r="A18" s="20" t="s">
        <v>87</v>
      </c>
      <c r="B18" s="56" t="s">
        <v>103</v>
      </c>
      <c r="C18" s="57"/>
      <c r="D18" s="57"/>
      <c r="E18" s="57"/>
      <c r="F18" s="58"/>
      <c r="G18" s="9" t="s">
        <v>89</v>
      </c>
      <c r="H18" s="10">
        <v>61</v>
      </c>
      <c r="I18" s="11"/>
      <c r="J18" s="12" t="s">
        <v>13</v>
      </c>
      <c r="K18" s="13">
        <f t="shared" si="0"/>
        <v>0</v>
      </c>
      <c r="L18" s="16" t="s">
        <v>14</v>
      </c>
      <c r="M18" s="14"/>
      <c r="N18" s="20" t="s">
        <v>38</v>
      </c>
      <c r="O18" s="56" t="s">
        <v>64</v>
      </c>
      <c r="P18" s="67"/>
      <c r="Q18" s="68"/>
      <c r="R18" s="9" t="s">
        <v>47</v>
      </c>
      <c r="S18" s="10">
        <v>223</v>
      </c>
      <c r="T18" s="65"/>
      <c r="U18" s="66"/>
      <c r="V18" s="15" t="s">
        <v>60</v>
      </c>
      <c r="W18" s="61">
        <f t="shared" si="1"/>
        <v>0</v>
      </c>
      <c r="X18" s="62"/>
      <c r="Y18" s="15" t="s">
        <v>14</v>
      </c>
    </row>
    <row r="19" spans="1:25" ht="14.1" customHeight="1" x14ac:dyDescent="0.2">
      <c r="A19" s="20" t="s">
        <v>88</v>
      </c>
      <c r="B19" s="56" t="s">
        <v>92</v>
      </c>
      <c r="C19" s="57"/>
      <c r="D19" s="57"/>
      <c r="E19" s="57"/>
      <c r="F19" s="58"/>
      <c r="G19" s="9" t="s">
        <v>89</v>
      </c>
      <c r="H19" s="10">
        <v>66</v>
      </c>
      <c r="I19" s="11"/>
      <c r="J19" s="12" t="s">
        <v>13</v>
      </c>
      <c r="K19" s="13">
        <f t="shared" si="0"/>
        <v>0</v>
      </c>
      <c r="L19" s="16" t="s">
        <v>14</v>
      </c>
      <c r="M19" s="14"/>
      <c r="N19" s="20" t="s">
        <v>65</v>
      </c>
      <c r="O19" s="56" t="s">
        <v>66</v>
      </c>
      <c r="P19" s="67"/>
      <c r="Q19" s="68"/>
      <c r="R19" s="9" t="s">
        <v>67</v>
      </c>
      <c r="S19" s="10">
        <v>356</v>
      </c>
      <c r="T19" s="65"/>
      <c r="U19" s="66"/>
      <c r="V19" s="15" t="s">
        <v>60</v>
      </c>
      <c r="W19" s="61">
        <f t="shared" si="1"/>
        <v>0</v>
      </c>
      <c r="X19" s="62"/>
      <c r="Y19" s="15" t="s">
        <v>14</v>
      </c>
    </row>
    <row r="20" spans="1:25" ht="14.1" customHeight="1" x14ac:dyDescent="0.2">
      <c r="A20" s="20" t="s">
        <v>90</v>
      </c>
      <c r="B20" s="56" t="s">
        <v>104</v>
      </c>
      <c r="C20" s="57"/>
      <c r="D20" s="57"/>
      <c r="E20" s="57"/>
      <c r="F20" s="58"/>
      <c r="G20" s="9" t="s">
        <v>56</v>
      </c>
      <c r="H20" s="10">
        <v>79</v>
      </c>
      <c r="I20" s="11"/>
      <c r="J20" s="12" t="s">
        <v>13</v>
      </c>
      <c r="K20" s="13">
        <f t="shared" si="0"/>
        <v>0</v>
      </c>
      <c r="L20" s="16" t="s">
        <v>14</v>
      </c>
      <c r="M20" s="14"/>
      <c r="N20" s="20" t="s">
        <v>39</v>
      </c>
      <c r="O20" s="56" t="s">
        <v>116</v>
      </c>
      <c r="P20" s="67"/>
      <c r="Q20" s="68"/>
      <c r="R20" s="9" t="s">
        <v>68</v>
      </c>
      <c r="S20" s="10">
        <v>388</v>
      </c>
      <c r="T20" s="65"/>
      <c r="U20" s="66"/>
      <c r="V20" s="15" t="s">
        <v>60</v>
      </c>
      <c r="W20" s="61">
        <f t="shared" si="1"/>
        <v>0</v>
      </c>
      <c r="X20" s="62"/>
      <c r="Y20" s="15" t="s">
        <v>14</v>
      </c>
    </row>
    <row r="21" spans="1:25" ht="14.1" customHeight="1" x14ac:dyDescent="0.2">
      <c r="A21" s="20" t="s">
        <v>91</v>
      </c>
      <c r="B21" s="56" t="s">
        <v>105</v>
      </c>
      <c r="C21" s="57"/>
      <c r="D21" s="57"/>
      <c r="E21" s="57"/>
      <c r="F21" s="58"/>
      <c r="G21" s="9" t="s">
        <v>22</v>
      </c>
      <c r="H21" s="10">
        <v>68</v>
      </c>
      <c r="I21" s="11"/>
      <c r="J21" s="12" t="s">
        <v>13</v>
      </c>
      <c r="K21" s="13">
        <f t="shared" si="0"/>
        <v>0</v>
      </c>
      <c r="L21" s="16" t="s">
        <v>14</v>
      </c>
      <c r="M21" s="14"/>
      <c r="N21" s="20" t="s">
        <v>40</v>
      </c>
      <c r="O21" s="56" t="s">
        <v>117</v>
      </c>
      <c r="P21" s="67"/>
      <c r="Q21" s="68"/>
      <c r="R21" s="9" t="s">
        <v>118</v>
      </c>
      <c r="S21" s="10">
        <v>3860</v>
      </c>
      <c r="T21" s="65"/>
      <c r="U21" s="66"/>
      <c r="V21" s="15" t="s">
        <v>123</v>
      </c>
      <c r="W21" s="61">
        <f t="shared" si="1"/>
        <v>0</v>
      </c>
      <c r="X21" s="62"/>
      <c r="Y21" s="15" t="s">
        <v>14</v>
      </c>
    </row>
    <row r="22" spans="1:25" ht="14.1" customHeight="1" x14ac:dyDescent="0.2">
      <c r="A22" s="20" t="s">
        <v>125</v>
      </c>
      <c r="B22" s="56" t="s">
        <v>126</v>
      </c>
      <c r="C22" s="57"/>
      <c r="D22" s="57"/>
      <c r="E22" s="57"/>
      <c r="F22" s="58"/>
      <c r="G22" s="9" t="s">
        <v>127</v>
      </c>
      <c r="H22" s="10">
        <v>22</v>
      </c>
      <c r="I22" s="11"/>
      <c r="J22" s="12" t="s">
        <v>128</v>
      </c>
      <c r="K22" s="13">
        <f t="shared" si="0"/>
        <v>0</v>
      </c>
      <c r="L22" s="16" t="s">
        <v>129</v>
      </c>
      <c r="M22" s="14"/>
      <c r="N22" s="20" t="s">
        <v>41</v>
      </c>
      <c r="O22" s="114" t="s">
        <v>119</v>
      </c>
      <c r="P22" s="115"/>
      <c r="Q22" s="116"/>
      <c r="R22" s="9" t="s">
        <v>120</v>
      </c>
      <c r="S22" s="10">
        <v>2899</v>
      </c>
      <c r="T22" s="65"/>
      <c r="U22" s="66"/>
      <c r="V22" s="15" t="s">
        <v>122</v>
      </c>
      <c r="W22" s="61">
        <f t="shared" si="1"/>
        <v>0</v>
      </c>
      <c r="X22" s="62"/>
      <c r="Y22" s="15" t="s">
        <v>14</v>
      </c>
    </row>
    <row r="23" spans="1:25" ht="14.1" customHeight="1" x14ac:dyDescent="0.2">
      <c r="A23" s="63" t="s">
        <v>17</v>
      </c>
      <c r="B23" s="64"/>
      <c r="C23" s="64"/>
      <c r="D23" s="64"/>
      <c r="E23" s="64"/>
      <c r="F23" s="64"/>
      <c r="G23" s="64"/>
      <c r="H23" s="64"/>
      <c r="I23" s="57"/>
      <c r="J23" s="58"/>
      <c r="K23" s="17">
        <f>SUM(K7:K22)</f>
        <v>0</v>
      </c>
      <c r="L23" s="19" t="s">
        <v>14</v>
      </c>
      <c r="M23" s="14"/>
      <c r="N23" s="20" t="s">
        <v>42</v>
      </c>
      <c r="O23" s="56" t="s">
        <v>69</v>
      </c>
      <c r="P23" s="67"/>
      <c r="Q23" s="68"/>
      <c r="R23" s="9" t="s">
        <v>121</v>
      </c>
      <c r="S23" s="10">
        <v>3960</v>
      </c>
      <c r="T23" s="65"/>
      <c r="U23" s="66"/>
      <c r="V23" s="15" t="s">
        <v>13</v>
      </c>
      <c r="W23" s="61">
        <f t="shared" si="1"/>
        <v>0</v>
      </c>
      <c r="X23" s="62"/>
      <c r="Y23" s="15" t="s">
        <v>14</v>
      </c>
    </row>
    <row r="24" spans="1:25" ht="14.1" customHeight="1" x14ac:dyDescent="0.2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 t="s">
        <v>43</v>
      </c>
      <c r="O24" s="56" t="s">
        <v>70</v>
      </c>
      <c r="P24" s="67"/>
      <c r="Q24" s="68"/>
      <c r="R24" s="9" t="s">
        <v>48</v>
      </c>
      <c r="S24" s="10">
        <v>140</v>
      </c>
      <c r="T24" s="65"/>
      <c r="U24" s="66"/>
      <c r="V24" s="15" t="s">
        <v>49</v>
      </c>
      <c r="W24" s="61">
        <f t="shared" si="1"/>
        <v>0</v>
      </c>
      <c r="X24" s="62"/>
      <c r="Y24" s="15" t="s">
        <v>14</v>
      </c>
    </row>
    <row r="25" spans="1:25" ht="14.1" customHeight="1" x14ac:dyDescent="0.2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52"/>
      <c r="O25" s="56"/>
      <c r="P25" s="67"/>
      <c r="Q25" s="68"/>
      <c r="R25" s="9"/>
      <c r="S25" s="10"/>
      <c r="T25" s="65"/>
      <c r="U25" s="66"/>
      <c r="V25" s="15"/>
      <c r="W25" s="61"/>
      <c r="X25" s="62"/>
      <c r="Y25" s="15"/>
    </row>
    <row r="26" spans="1:25" ht="14.1" customHeight="1" x14ac:dyDescent="0.2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52"/>
      <c r="O26" s="56"/>
      <c r="P26" s="67"/>
      <c r="Q26" s="24"/>
      <c r="R26" s="9"/>
      <c r="S26" s="10"/>
      <c r="T26" s="65"/>
      <c r="U26" s="66"/>
      <c r="V26" s="15"/>
      <c r="W26" s="61"/>
      <c r="X26" s="62"/>
      <c r="Y26" s="15"/>
    </row>
    <row r="27" spans="1:25" ht="14.1" customHeight="1" x14ac:dyDescent="0.2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63" t="s">
        <v>18</v>
      </c>
      <c r="O27" s="64"/>
      <c r="P27" s="64"/>
      <c r="Q27" s="64"/>
      <c r="R27" s="64"/>
      <c r="S27" s="64"/>
      <c r="T27" s="57"/>
      <c r="U27" s="57"/>
      <c r="V27" s="58"/>
      <c r="W27" s="59">
        <f>SUM(W7:X24)</f>
        <v>0</v>
      </c>
      <c r="X27" s="60"/>
      <c r="Y27" s="38" t="s">
        <v>14</v>
      </c>
    </row>
    <row r="28" spans="1:25" hidden="1" x14ac:dyDescent="0.2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107" t="s">
        <v>51</v>
      </c>
      <c r="O28" s="108"/>
      <c r="P28" s="108"/>
      <c r="Q28" s="108"/>
      <c r="R28" s="108"/>
      <c r="S28" s="108"/>
      <c r="T28" s="108"/>
      <c r="U28" s="108"/>
      <c r="V28" s="109"/>
      <c r="W28" s="59">
        <f>K23+W27</f>
        <v>0</v>
      </c>
      <c r="X28" s="60"/>
      <c r="Y28" s="38" t="s">
        <v>14</v>
      </c>
    </row>
    <row r="29" spans="1:25" ht="14.1" customHeight="1" x14ac:dyDescent="0.2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107" t="s">
        <v>21</v>
      </c>
      <c r="O29" s="108"/>
      <c r="P29" s="108"/>
      <c r="Q29" s="108"/>
      <c r="R29" s="108"/>
      <c r="S29" s="108"/>
      <c r="T29" s="108"/>
      <c r="U29" s="108"/>
      <c r="V29" s="109"/>
      <c r="W29" s="59">
        <f>IF(W28=0,0,IF(W28&lt;=5999,1500,IF(W28&lt;14999,600,IF(W28&lt;15000,0,0))))</f>
        <v>0</v>
      </c>
      <c r="X29" s="60"/>
      <c r="Y29" s="38" t="s">
        <v>14</v>
      </c>
    </row>
    <row r="30" spans="1:25" ht="14.1" customHeight="1" x14ac:dyDescent="0.2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107" t="s">
        <v>20</v>
      </c>
      <c r="O30" s="108"/>
      <c r="P30" s="108"/>
      <c r="Q30" s="108"/>
      <c r="R30" s="108"/>
      <c r="S30" s="108"/>
      <c r="T30" s="108"/>
      <c r="U30" s="108"/>
      <c r="V30" s="109"/>
      <c r="W30" s="59">
        <f>K23+W27+W29</f>
        <v>0</v>
      </c>
      <c r="X30" s="60"/>
      <c r="Y30" s="38" t="s">
        <v>14</v>
      </c>
    </row>
    <row r="31" spans="1:25" ht="13.5" customHeight="1" x14ac:dyDescent="0.2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63" t="s">
        <v>44</v>
      </c>
      <c r="O31" s="64"/>
      <c r="P31" s="64"/>
      <c r="Q31" s="64"/>
      <c r="R31" s="64"/>
      <c r="S31" s="64"/>
      <c r="T31" s="64"/>
      <c r="U31" s="64"/>
      <c r="V31" s="110"/>
      <c r="W31" s="59">
        <f>ROUNDDOWN(W30*0.1,0)</f>
        <v>0</v>
      </c>
      <c r="X31" s="60"/>
      <c r="Y31" s="38" t="s">
        <v>14</v>
      </c>
    </row>
    <row r="32" spans="1:25" ht="16.5" customHeight="1" x14ac:dyDescent="0.2">
      <c r="A32" s="14"/>
      <c r="B32" s="14"/>
      <c r="C32" s="14"/>
      <c r="D32" s="14"/>
      <c r="E32" s="14"/>
      <c r="F32" s="14"/>
      <c r="G32" s="44"/>
      <c r="H32" s="45"/>
      <c r="I32" s="46"/>
      <c r="J32" s="47"/>
      <c r="K32" s="48"/>
      <c r="L32" s="8"/>
      <c r="M32" s="14"/>
      <c r="N32" s="63" t="s">
        <v>45</v>
      </c>
      <c r="O32" s="64"/>
      <c r="P32" s="64"/>
      <c r="Q32" s="64"/>
      <c r="R32" s="64"/>
      <c r="S32" s="64"/>
      <c r="T32" s="64"/>
      <c r="U32" s="64"/>
      <c r="V32" s="110"/>
      <c r="W32" s="59">
        <f>W30+W31</f>
        <v>0</v>
      </c>
      <c r="X32" s="60"/>
      <c r="Y32" s="38" t="s">
        <v>14</v>
      </c>
    </row>
    <row r="33" spans="1:25" ht="14.1" customHeight="1" x14ac:dyDescent="0.2">
      <c r="A33" s="14"/>
      <c r="B33" s="14"/>
      <c r="C33" s="14"/>
      <c r="D33" s="14"/>
      <c r="E33" s="14"/>
      <c r="F33" s="14"/>
      <c r="G33" s="44"/>
      <c r="H33" s="45"/>
      <c r="I33" s="46"/>
      <c r="J33" s="47"/>
      <c r="K33" s="48"/>
      <c r="L33" s="8"/>
      <c r="M33" s="14"/>
      <c r="N33" s="111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</row>
    <row r="34" spans="1:25" ht="14.2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14"/>
      <c r="N34" s="112" t="s">
        <v>46</v>
      </c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 ht="23.25" customHeight="1" x14ac:dyDescent="0.2">
      <c r="A35" s="73" t="s">
        <v>6</v>
      </c>
      <c r="B35" s="73"/>
      <c r="C35" s="78"/>
      <c r="D35" s="79"/>
      <c r="E35" s="79"/>
      <c r="F35" s="80"/>
      <c r="G35" s="84" t="s">
        <v>16</v>
      </c>
      <c r="H35" s="85"/>
      <c r="I35" s="29"/>
      <c r="J35" s="30"/>
      <c r="K35" s="30"/>
      <c r="L35" s="30"/>
      <c r="M35" s="49"/>
      <c r="N35" s="50"/>
      <c r="O35" s="23"/>
      <c r="P35" s="23"/>
      <c r="Q35" s="23"/>
      <c r="R35" s="23"/>
      <c r="S35" s="23"/>
      <c r="T35" s="23"/>
      <c r="U35" s="23"/>
      <c r="V35" s="23"/>
      <c r="W35" s="81"/>
      <c r="X35" s="81"/>
      <c r="Y35" s="6"/>
    </row>
    <row r="36" spans="1:25" ht="22.5" customHeight="1" x14ac:dyDescent="0.2">
      <c r="A36" s="73" t="s">
        <v>7</v>
      </c>
      <c r="B36" s="73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49"/>
      <c r="N36" s="101" t="s">
        <v>26</v>
      </c>
      <c r="O36" s="102"/>
      <c r="P36" s="51"/>
      <c r="Q36" s="92" t="s">
        <v>23</v>
      </c>
      <c r="R36" s="93"/>
      <c r="S36" s="93"/>
      <c r="T36" s="93"/>
      <c r="U36" s="93"/>
      <c r="V36" s="93"/>
      <c r="W36" s="93"/>
      <c r="X36" s="93"/>
      <c r="Y36" s="94"/>
    </row>
    <row r="37" spans="1:25" ht="21.75" customHeight="1" x14ac:dyDescent="0.2">
      <c r="A37" s="73" t="s">
        <v>10</v>
      </c>
      <c r="B37" s="73"/>
      <c r="C37" s="78"/>
      <c r="D37" s="79"/>
      <c r="E37" s="79"/>
      <c r="F37" s="80"/>
      <c r="G37" s="73" t="s">
        <v>11</v>
      </c>
      <c r="H37" s="74"/>
      <c r="I37" s="29"/>
      <c r="J37" s="30"/>
      <c r="K37" s="30"/>
      <c r="L37" s="30"/>
      <c r="M37" s="49"/>
      <c r="N37" s="103"/>
      <c r="O37" s="104"/>
      <c r="P37" s="104"/>
      <c r="Q37" s="95" t="s">
        <v>24</v>
      </c>
      <c r="R37" s="96"/>
      <c r="S37" s="96"/>
      <c r="T37" s="96"/>
      <c r="U37" s="96"/>
      <c r="V37" s="96"/>
      <c r="W37" s="96"/>
      <c r="X37" s="96"/>
      <c r="Y37" s="97"/>
    </row>
    <row r="38" spans="1:25" ht="23.25" customHeight="1" x14ac:dyDescent="0.2">
      <c r="A38" s="82" t="s">
        <v>8</v>
      </c>
      <c r="B38" s="82"/>
      <c r="C38" s="70" t="s">
        <v>93</v>
      </c>
      <c r="D38" s="71"/>
      <c r="E38" s="72"/>
      <c r="F38" s="18" t="s">
        <v>9</v>
      </c>
      <c r="G38" s="73" t="s">
        <v>12</v>
      </c>
      <c r="H38" s="74"/>
      <c r="I38" s="29"/>
      <c r="J38" s="30"/>
      <c r="K38" s="30"/>
      <c r="L38" s="30"/>
      <c r="M38" s="49"/>
      <c r="N38" s="105"/>
      <c r="O38" s="106"/>
      <c r="P38" s="106"/>
      <c r="Q38" s="98" t="s">
        <v>25</v>
      </c>
      <c r="R38" s="99"/>
      <c r="S38" s="99"/>
      <c r="T38" s="99"/>
      <c r="U38" s="99"/>
      <c r="V38" s="99"/>
      <c r="W38" s="99"/>
      <c r="X38" s="99"/>
      <c r="Y38" s="100"/>
    </row>
    <row r="39" spans="1:25" ht="24.9" customHeight="1" x14ac:dyDescent="0.2">
      <c r="L39" s="26"/>
      <c r="M39" s="27"/>
      <c r="N39" s="27"/>
      <c r="O39" s="25"/>
      <c r="P39" s="77"/>
      <c r="Q39" s="77"/>
      <c r="R39" s="77"/>
      <c r="S39" s="77"/>
      <c r="T39" s="77"/>
      <c r="U39" s="77"/>
      <c r="V39" s="77"/>
      <c r="W39" s="77"/>
      <c r="X39" s="77"/>
    </row>
    <row r="40" spans="1:25" x14ac:dyDescent="0.2">
      <c r="M40" s="27"/>
    </row>
  </sheetData>
  <sheetProtection algorithmName="SHA-512" hashValue="vm2n/0uv/wyU79/hSxVZ4tyLxAeS/gDq+VZzU2v0FPYt1mDYQdqVnP1+6d+Tf4J26z/e3K1U7akWsoAXgQR5EQ==" saltValue="GLp13mSpv/5O+181FjBmLw==" spinCount="100000" sheet="1" objects="1" scenarios="1"/>
  <mergeCells count="125">
    <mergeCell ref="O20:Q20"/>
    <mergeCell ref="I4:O4"/>
    <mergeCell ref="S2:T2"/>
    <mergeCell ref="T6:V6"/>
    <mergeCell ref="S3:Y3"/>
    <mergeCell ref="S5:Y5"/>
    <mergeCell ref="W6:Y6"/>
    <mergeCell ref="W17:X17"/>
    <mergeCell ref="W20:X20"/>
    <mergeCell ref="U2:Y2"/>
    <mergeCell ref="O13:Q13"/>
    <mergeCell ref="O14:Q14"/>
    <mergeCell ref="O15:Q15"/>
    <mergeCell ref="O16:Q16"/>
    <mergeCell ref="O17:Q17"/>
    <mergeCell ref="O18:Q18"/>
    <mergeCell ref="N28:V28"/>
    <mergeCell ref="W28:X28"/>
    <mergeCell ref="T21:U21"/>
    <mergeCell ref="T24:U24"/>
    <mergeCell ref="O22:Q22"/>
    <mergeCell ref="O23:Q23"/>
    <mergeCell ref="T26:U26"/>
    <mergeCell ref="W26:X26"/>
    <mergeCell ref="W21:X21"/>
    <mergeCell ref="W23:X23"/>
    <mergeCell ref="Q36:Y36"/>
    <mergeCell ref="Q37:Y37"/>
    <mergeCell ref="Q38:Y38"/>
    <mergeCell ref="N36:O36"/>
    <mergeCell ref="N37:P38"/>
    <mergeCell ref="N29:V29"/>
    <mergeCell ref="N30:V30"/>
    <mergeCell ref="N31:V31"/>
    <mergeCell ref="N33:Y33"/>
    <mergeCell ref="N34:Y34"/>
    <mergeCell ref="W31:X31"/>
    <mergeCell ref="N32:V32"/>
    <mergeCell ref="W29:X29"/>
    <mergeCell ref="B6:F6"/>
    <mergeCell ref="B7:F7"/>
    <mergeCell ref="B8:F8"/>
    <mergeCell ref="B9:F9"/>
    <mergeCell ref="B10:F10"/>
    <mergeCell ref="B11:F11"/>
    <mergeCell ref="B12:F12"/>
    <mergeCell ref="O6:Q6"/>
    <mergeCell ref="O7:Q7"/>
    <mergeCell ref="O8:Q8"/>
    <mergeCell ref="O9:Q9"/>
    <mergeCell ref="O10:Q10"/>
    <mergeCell ref="O11:Q11"/>
    <mergeCell ref="O12:Q12"/>
    <mergeCell ref="B13:F13"/>
    <mergeCell ref="B14:F14"/>
    <mergeCell ref="O24:Q24"/>
    <mergeCell ref="AD7:AF7"/>
    <mergeCell ref="AB8:AC8"/>
    <mergeCell ref="AD8:AF8"/>
    <mergeCell ref="AB7:AC7"/>
    <mergeCell ref="W9:X9"/>
    <mergeCell ref="T9:U9"/>
    <mergeCell ref="T8:U8"/>
    <mergeCell ref="T10:U10"/>
    <mergeCell ref="W10:X10"/>
    <mergeCell ref="T7:U7"/>
    <mergeCell ref="T23:U23"/>
    <mergeCell ref="W7:X7"/>
    <mergeCell ref="W14:X14"/>
    <mergeCell ref="T12:U12"/>
    <mergeCell ref="W8:X8"/>
    <mergeCell ref="W12:X12"/>
    <mergeCell ref="W11:X11"/>
    <mergeCell ref="W13:X13"/>
    <mergeCell ref="T14:U14"/>
    <mergeCell ref="T17:U17"/>
    <mergeCell ref="T16:U16"/>
    <mergeCell ref="A2:H2"/>
    <mergeCell ref="C38:E38"/>
    <mergeCell ref="G38:H38"/>
    <mergeCell ref="I6:J6"/>
    <mergeCell ref="K6:L6"/>
    <mergeCell ref="P39:X39"/>
    <mergeCell ref="G37:H37"/>
    <mergeCell ref="C37:F37"/>
    <mergeCell ref="W35:X35"/>
    <mergeCell ref="W30:X30"/>
    <mergeCell ref="W19:X19"/>
    <mergeCell ref="T19:U19"/>
    <mergeCell ref="C35:F35"/>
    <mergeCell ref="W32:X32"/>
    <mergeCell ref="A38:B38"/>
    <mergeCell ref="A37:B37"/>
    <mergeCell ref="A36:B36"/>
    <mergeCell ref="A35:B35"/>
    <mergeCell ref="A34:L34"/>
    <mergeCell ref="G35:H35"/>
    <mergeCell ref="T22:U22"/>
    <mergeCell ref="T11:U11"/>
    <mergeCell ref="T15:U15"/>
    <mergeCell ref="T13:U13"/>
    <mergeCell ref="B15:F15"/>
    <mergeCell ref="B16:F16"/>
    <mergeCell ref="W27:X27"/>
    <mergeCell ref="W24:X24"/>
    <mergeCell ref="B17:F17"/>
    <mergeCell ref="B18:F18"/>
    <mergeCell ref="B19:F19"/>
    <mergeCell ref="B20:F20"/>
    <mergeCell ref="B21:F21"/>
    <mergeCell ref="B22:F22"/>
    <mergeCell ref="A23:J23"/>
    <mergeCell ref="W18:X18"/>
    <mergeCell ref="W22:X22"/>
    <mergeCell ref="T20:U20"/>
    <mergeCell ref="T18:U18"/>
    <mergeCell ref="N27:V27"/>
    <mergeCell ref="O25:Q25"/>
    <mergeCell ref="T25:U25"/>
    <mergeCell ref="W25:X25"/>
    <mergeCell ref="O26:P26"/>
    <mergeCell ref="W15:X15"/>
    <mergeCell ref="W16:X16"/>
    <mergeCell ref="O21:Q21"/>
    <mergeCell ref="O19:Q19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2023-01-23T01:00:46Z</cp:lastPrinted>
  <dcterms:created xsi:type="dcterms:W3CDTF">2012-07-01T00:07:16Z</dcterms:created>
  <dcterms:modified xsi:type="dcterms:W3CDTF">2024-12-13T08:06:51Z</dcterms:modified>
</cp:coreProperties>
</file>