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b2fa4f9aecf87af0/Desktop/ウツノミヤ商会様/HP更新/注文用紙box/"/>
    </mc:Choice>
  </mc:AlternateContent>
  <xr:revisionPtr revIDLastSave="21" documentId="13_ncr:1_{1CC7C682-DBE5-4B0E-8B87-F2609146A46C}" xr6:coauthVersionLast="47" xr6:coauthVersionMax="47" xr10:uidLastSave="{8CFD00BD-D90C-4D44-AFD1-04AAC9BD707D}"/>
  <bookViews>
    <workbookView xWindow="-108" yWindow="-108" windowWidth="23256" windowHeight="12456" xr2:uid="{00000000-000D-0000-FFFF-FFFF00000000}"/>
  </bookViews>
  <sheets>
    <sheet name="Sheet1" sheetId="2" r:id="rId1"/>
  </sheets>
  <definedNames>
    <definedName name="_xlnm.Print_Area" localSheetId="0">Sheet1!$A$1:$O$39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" i="2" l="1"/>
  <c r="G4" i="2"/>
  <c r="G31" i="2" l="1"/>
  <c r="O20" i="2"/>
  <c r="O24" i="2"/>
  <c r="G29" i="2" l="1"/>
  <c r="F11" i="2" l="1"/>
  <c r="E11" i="2"/>
  <c r="D11" i="2"/>
  <c r="G11" i="2" l="1"/>
  <c r="G32" i="2" l="1"/>
  <c r="O31" i="2" l="1"/>
  <c r="O34" i="2" l="1"/>
  <c r="O32" i="2"/>
  <c r="O33" i="2" s="1"/>
  <c r="O35" i="2" l="1"/>
  <c r="Q31" i="2"/>
  <c r="Q32" i="2" s="1"/>
  <c r="P31" i="2"/>
  <c r="P32" i="2" s="1"/>
  <c r="G33" i="2"/>
  <c r="G34" i="2" s="1"/>
  <c r="G35" i="2" l="1"/>
</calcChain>
</file>

<file path=xl/sharedStrings.xml><?xml version="1.0" encoding="utf-8"?>
<sst xmlns="http://schemas.openxmlformats.org/spreadsheetml/2006/main" count="54" uniqueCount="45">
  <si>
    <t>商品Ｎｏ</t>
    <rPh sb="0" eb="2">
      <t>ショウヒン</t>
    </rPh>
    <phoneticPr fontId="1"/>
  </si>
  <si>
    <t>メーカー</t>
    <phoneticPr fontId="1"/>
  </si>
  <si>
    <t>ご注文形名</t>
    <rPh sb="1" eb="3">
      <t>チュウモン</t>
    </rPh>
    <rPh sb="3" eb="5">
      <t>カタメイ</t>
    </rPh>
    <phoneticPr fontId="1"/>
  </si>
  <si>
    <t>注文単位</t>
    <rPh sb="0" eb="2">
      <t>チュウモン</t>
    </rPh>
    <rPh sb="2" eb="4">
      <t>タンイ</t>
    </rPh>
    <phoneticPr fontId="1"/>
  </si>
  <si>
    <t>注文数</t>
    <rPh sb="0" eb="2">
      <t>チュウモン</t>
    </rPh>
    <rPh sb="2" eb="3">
      <t>スウ</t>
    </rPh>
    <phoneticPr fontId="1"/>
  </si>
  <si>
    <t>単価</t>
    <rPh sb="0" eb="2">
      <t>タンカ</t>
    </rPh>
    <phoneticPr fontId="1"/>
  </si>
  <si>
    <t>金額</t>
    <rPh sb="0" eb="2">
      <t>キンガク</t>
    </rPh>
    <phoneticPr fontId="1"/>
  </si>
  <si>
    <t>総合計</t>
    <rPh sb="0" eb="2">
      <t>ソウゴウ</t>
    </rPh>
    <rPh sb="2" eb="3">
      <t>ケイ</t>
    </rPh>
    <phoneticPr fontId="1"/>
  </si>
  <si>
    <t>電話</t>
    <rPh sb="0" eb="2">
      <t>デンワ</t>
    </rPh>
    <phoneticPr fontId="1"/>
  </si>
  <si>
    <t>ＦＡＸ</t>
    <phoneticPr fontId="1"/>
  </si>
  <si>
    <t>メール</t>
    <phoneticPr fontId="1"/>
  </si>
  <si>
    <t>即納</t>
    <rPh sb="0" eb="2">
      <t>ソクノウ</t>
    </rPh>
    <phoneticPr fontId="1"/>
  </si>
  <si>
    <t xml:space="preserve">  　　  年　　　　月　　　　日</t>
    <rPh sb="6" eb="7">
      <t>ネン</t>
    </rPh>
    <rPh sb="11" eb="12">
      <t>ガツ</t>
    </rPh>
    <rPh sb="16" eb="17">
      <t>ヒ</t>
    </rPh>
    <phoneticPr fontId="1"/>
  </si>
  <si>
    <t>ＦＡＸ　03-3995-6021</t>
    <phoneticPr fontId="2"/>
  </si>
  <si>
    <t xml:space="preserve"> 注文書</t>
    <rPh sb="1" eb="4">
      <t>チュウモンショ</t>
    </rPh>
    <phoneticPr fontId="1"/>
  </si>
  <si>
    <t>送料について</t>
    <rPh sb="0" eb="2">
      <t>ソウリョウ</t>
    </rPh>
    <phoneticPr fontId="14"/>
  </si>
  <si>
    <t>合計15,000円以上で無料</t>
    <rPh sb="0" eb="2">
      <t>ゴウケイ</t>
    </rPh>
    <rPh sb="8" eb="9">
      <t>エン</t>
    </rPh>
    <rPh sb="9" eb="11">
      <t>イジョウ</t>
    </rPh>
    <rPh sb="12" eb="14">
      <t>ムリョウ</t>
    </rPh>
    <phoneticPr fontId="14"/>
  </si>
  <si>
    <t>Ｇ－１０</t>
    <phoneticPr fontId="14"/>
  </si>
  <si>
    <t>東海</t>
    <rPh sb="0" eb="2">
      <t>トウカイ</t>
    </rPh>
    <phoneticPr fontId="14"/>
  </si>
  <si>
    <t>懐中電灯/サーチライト</t>
    <phoneticPr fontId="14"/>
  </si>
  <si>
    <t>合計10,000以上、15,000未満は800円</t>
    <rPh sb="0" eb="2">
      <t>ゴウケイ</t>
    </rPh>
    <rPh sb="8" eb="10">
      <t>イジョウ</t>
    </rPh>
    <rPh sb="17" eb="19">
      <t>ミマン</t>
    </rPh>
    <rPh sb="23" eb="24">
      <t>エン</t>
    </rPh>
    <phoneticPr fontId="14"/>
  </si>
  <si>
    <t>携帯番号</t>
    <rPh sb="0" eb="2">
      <t>ケイタイ</t>
    </rPh>
    <rPh sb="2" eb="4">
      <t>バンゴウ</t>
    </rPh>
    <phoneticPr fontId="14"/>
  </si>
  <si>
    <t>会社名/お名前</t>
    <rPh sb="0" eb="3">
      <t>カイシャメイ</t>
    </rPh>
    <rPh sb="5" eb="7">
      <t>ナマエ</t>
    </rPh>
    <phoneticPr fontId="1"/>
  </si>
  <si>
    <t>配達希望日</t>
    <rPh sb="0" eb="2">
      <t>ハイタツ</t>
    </rPh>
    <rPh sb="2" eb="5">
      <t>キボウビ</t>
    </rPh>
    <phoneticPr fontId="1"/>
  </si>
  <si>
    <t>住所(お届け先)</t>
    <rPh sb="0" eb="2">
      <t>ジュウショ</t>
    </rPh>
    <rPh sb="4" eb="5">
      <t>トド</t>
    </rPh>
    <rPh sb="6" eb="7">
      <t>サキ</t>
    </rPh>
    <phoneticPr fontId="1"/>
  </si>
  <si>
    <t>　　　月　　　日</t>
    <rPh sb="3" eb="4">
      <t>ガツ</t>
    </rPh>
    <rPh sb="7" eb="8">
      <t>ニチ</t>
    </rPh>
    <phoneticPr fontId="14"/>
  </si>
  <si>
    <t>AM</t>
    <phoneticPr fontId="14"/>
  </si>
  <si>
    <t>PM</t>
    <phoneticPr fontId="14"/>
  </si>
  <si>
    <t>消費税（10％）</t>
    <rPh sb="0" eb="3">
      <t>ショウヒゼイ</t>
    </rPh>
    <phoneticPr fontId="1"/>
  </si>
  <si>
    <t>コン朗本体（カセットコンロ）／コン朗ボンベ・メーカー直送</t>
    <rPh sb="2" eb="3">
      <t>ロウ</t>
    </rPh>
    <rPh sb="3" eb="5">
      <t>ホンタイ</t>
    </rPh>
    <rPh sb="17" eb="18">
      <t>ロウ</t>
    </rPh>
    <rPh sb="26" eb="28">
      <t>チョクソウ</t>
    </rPh>
    <phoneticPr fontId="1"/>
  </si>
  <si>
    <t>総合計</t>
    <rPh sb="0" eb="1">
      <t>ソウ</t>
    </rPh>
    <rPh sb="1" eb="3">
      <t>ゴウケイ</t>
    </rPh>
    <phoneticPr fontId="14"/>
  </si>
  <si>
    <t>・ご注文は１万円以上よりお受けいたします。（代引き手数料は０円）</t>
    <phoneticPr fontId="14"/>
  </si>
  <si>
    <t>①合計</t>
    <rPh sb="1" eb="3">
      <t>ゴウケイ</t>
    </rPh>
    <phoneticPr fontId="14"/>
  </si>
  <si>
    <t>②送料</t>
    <rPh sb="1" eb="3">
      <t>ソウリョウ</t>
    </rPh>
    <phoneticPr fontId="1"/>
  </si>
  <si>
    <t>①＋② 合計</t>
    <rPh sb="4" eb="6">
      <t>ゴウケイ</t>
    </rPh>
    <phoneticPr fontId="1"/>
  </si>
  <si>
    <t>③合計</t>
    <rPh sb="1" eb="2">
      <t>ゴウ</t>
    </rPh>
    <rPh sb="2" eb="3">
      <t>ケイ</t>
    </rPh>
    <phoneticPr fontId="1"/>
  </si>
  <si>
    <t>④送料</t>
    <rPh sb="1" eb="3">
      <t>ソウリョウ</t>
    </rPh>
    <phoneticPr fontId="1"/>
  </si>
  <si>
    <t>③＋④ 合計</t>
    <rPh sb="4" eb="6">
      <t>ゴウケイ</t>
    </rPh>
    <phoneticPr fontId="1"/>
  </si>
  <si>
    <t>マスクとりかえシート送料計算</t>
    <rPh sb="10" eb="12">
      <t>ソウリョウ</t>
    </rPh>
    <rPh sb="12" eb="14">
      <t>ケイサン</t>
    </rPh>
    <phoneticPr fontId="14"/>
  </si>
  <si>
    <t>コンロ送料計算</t>
    <rPh sb="3" eb="5">
      <t>ソウリョウ</t>
    </rPh>
    <rPh sb="5" eb="7">
      <t>ケイサン</t>
    </rPh>
    <phoneticPr fontId="14"/>
  </si>
  <si>
    <t>卸値ドットネット</t>
    <phoneticPr fontId="1"/>
  </si>
  <si>
    <t>※コン朗ボンベ、ヘルメットは送料800円(ケース毎)</t>
    <rPh sb="3" eb="4">
      <t>ロウ</t>
    </rPh>
    <phoneticPr fontId="14"/>
  </si>
  <si>
    <t>Ｇ－１0</t>
    <phoneticPr fontId="14"/>
  </si>
  <si>
    <t>コン朗本体　TC-30MH</t>
    <phoneticPr fontId="14"/>
  </si>
  <si>
    <t>吸水式土のう</t>
    <rPh sb="0" eb="3">
      <t>キュウスイシキ</t>
    </rPh>
    <rPh sb="3" eb="4">
      <t>ド</t>
    </rPh>
    <phoneticPr fontId="1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</si>
</sst>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&quot;円&quot;"/>
  </numFmts>
  <fonts count="17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メイリオ"/>
      <family val="3"/>
      <charset val="128"/>
    </font>
    <font>
      <b/>
      <sz val="18"/>
      <color theme="1"/>
      <name val="メイリオ"/>
      <family val="3"/>
      <charset val="128"/>
    </font>
    <font>
      <sz val="18"/>
      <color indexed="8"/>
      <name val="メイリオ"/>
      <family val="3"/>
      <charset val="128"/>
    </font>
    <font>
      <b/>
      <sz val="16"/>
      <color theme="1"/>
      <name val="メイリオ"/>
      <family val="3"/>
      <charset val="128"/>
    </font>
    <font>
      <sz val="16"/>
      <color theme="1"/>
      <name val="メイリオ"/>
      <family val="3"/>
      <charset val="128"/>
    </font>
    <font>
      <sz val="10"/>
      <color theme="1"/>
      <name val="メイリオ"/>
      <family val="3"/>
      <charset val="128"/>
    </font>
    <font>
      <sz val="9"/>
      <color theme="1"/>
      <name val="メイリオ"/>
      <family val="3"/>
      <charset val="128"/>
    </font>
    <font>
      <sz val="12"/>
      <color theme="1"/>
      <name val="メイリオ"/>
      <family val="3"/>
      <charset val="128"/>
    </font>
    <font>
      <b/>
      <sz val="11"/>
      <color theme="1"/>
      <name val="メイリオ"/>
      <family val="3"/>
      <charset val="128"/>
    </font>
    <font>
      <b/>
      <sz val="10"/>
      <color theme="1"/>
      <name val="メイリオ"/>
      <family val="3"/>
      <charset val="128"/>
    </font>
    <font>
      <sz val="6"/>
      <name val="ＭＳ Ｐゴシック"/>
      <family val="3"/>
      <charset val="128"/>
      <scheme val="minor"/>
    </font>
    <font>
      <sz val="8"/>
      <color theme="0" tint="-0.249977111117893"/>
      <name val="メイリオ"/>
      <family val="3"/>
      <charset val="128"/>
    </font>
    <font>
      <b/>
      <sz val="10"/>
      <color rgb="FFFF0000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110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7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38" fontId="8" fillId="0" borderId="0" xfId="1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9" fillId="0" borderId="1" xfId="0" applyFont="1" applyBorder="1">
      <alignment vertical="center"/>
    </xf>
    <xf numFmtId="0" fontId="9" fillId="0" borderId="1" xfId="0" applyFont="1" applyBorder="1" applyAlignment="1">
      <alignment horizontal="center" vertical="center"/>
    </xf>
    <xf numFmtId="38" fontId="9" fillId="2" borderId="6" xfId="1" applyFont="1" applyFill="1" applyBorder="1" applyAlignment="1">
      <alignment horizontal="center" vertical="center"/>
    </xf>
    <xf numFmtId="38" fontId="9" fillId="2" borderId="6" xfId="1" applyFont="1" applyFill="1" applyBorder="1" applyAlignment="1" applyProtection="1">
      <alignment horizontal="center" vertical="center"/>
      <protection locked="0"/>
    </xf>
    <xf numFmtId="0" fontId="9" fillId="0" borderId="1" xfId="0" applyFont="1" applyBorder="1" applyAlignment="1">
      <alignment vertical="center" shrinkToFit="1"/>
    </xf>
    <xf numFmtId="38" fontId="4" fillId="0" borderId="0" xfId="1" applyFont="1" applyAlignment="1">
      <alignment horizontal="right" vertical="center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9" xfId="0" applyFont="1" applyBorder="1" applyProtection="1">
      <alignment vertical="center"/>
      <protection locked="0"/>
    </xf>
    <xf numFmtId="0" fontId="4" fillId="0" borderId="2" xfId="0" applyFont="1" applyBorder="1" applyProtection="1">
      <alignment vertical="center"/>
      <protection locked="0"/>
    </xf>
    <xf numFmtId="0" fontId="4" fillId="0" borderId="0" xfId="0" applyFont="1" applyAlignment="1">
      <alignment horizontal="right" vertical="center"/>
    </xf>
    <xf numFmtId="0" fontId="11" fillId="0" borderId="2" xfId="0" applyFont="1" applyBorder="1" applyProtection="1">
      <alignment vertical="center"/>
      <protection locked="0"/>
    </xf>
    <xf numFmtId="0" fontId="9" fillId="0" borderId="0" xfId="0" applyFont="1">
      <alignment vertical="center"/>
    </xf>
    <xf numFmtId="0" fontId="13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right" vertical="center"/>
    </xf>
    <xf numFmtId="38" fontId="9" fillId="0" borderId="4" xfId="1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176" fontId="9" fillId="0" borderId="4" xfId="1" applyNumberFormat="1" applyFont="1" applyBorder="1" applyAlignment="1">
      <alignment horizontal="right" vertical="center"/>
    </xf>
    <xf numFmtId="38" fontId="9" fillId="0" borderId="7" xfId="1" applyFont="1" applyBorder="1" applyAlignment="1" applyProtection="1">
      <alignment horizontal="right" vertical="center"/>
      <protection locked="0"/>
    </xf>
    <xf numFmtId="176" fontId="9" fillId="0" borderId="5" xfId="1" applyNumberFormat="1" applyFont="1" applyBorder="1" applyAlignment="1">
      <alignment horizontal="right" vertical="center"/>
    </xf>
    <xf numFmtId="38" fontId="9" fillId="0" borderId="8" xfId="1" applyFont="1" applyBorder="1" applyAlignment="1" applyProtection="1">
      <alignment horizontal="right" vertical="center"/>
      <protection locked="0"/>
    </xf>
    <xf numFmtId="176" fontId="9" fillId="0" borderId="0" xfId="1" applyNumberFormat="1" applyFont="1" applyBorder="1" applyAlignment="1">
      <alignment horizontal="right" vertical="center"/>
    </xf>
    <xf numFmtId="176" fontId="9" fillId="0" borderId="1" xfId="0" applyNumberFormat="1" applyFont="1" applyBorder="1" applyAlignment="1">
      <alignment horizontal="right" vertical="center"/>
    </xf>
    <xf numFmtId="0" fontId="9" fillId="0" borderId="0" xfId="0" applyFont="1" applyAlignment="1" applyProtection="1">
      <alignment horizontal="center" vertical="center"/>
      <protection locked="0"/>
    </xf>
    <xf numFmtId="0" fontId="13" fillId="0" borderId="1" xfId="0" applyFont="1" applyBorder="1" applyAlignment="1">
      <alignment vertical="center" shrinkToFit="1"/>
    </xf>
    <xf numFmtId="0" fontId="9" fillId="0" borderId="0" xfId="0" applyFont="1" applyAlignment="1">
      <alignment horizontal="left" vertical="center"/>
    </xf>
    <xf numFmtId="176" fontId="9" fillId="0" borderId="13" xfId="0" applyNumberFormat="1" applyFont="1" applyBorder="1" applyAlignment="1">
      <alignment horizontal="right" vertical="center"/>
    </xf>
    <xf numFmtId="0" fontId="9" fillId="0" borderId="4" xfId="0" applyFont="1" applyBorder="1" applyAlignment="1">
      <alignment horizontal="center" vertical="center"/>
    </xf>
    <xf numFmtId="0" fontId="12" fillId="0" borderId="0" xfId="0" applyFont="1">
      <alignment vertical="center"/>
    </xf>
    <xf numFmtId="0" fontId="13" fillId="0" borderId="14" xfId="0" applyFont="1" applyBorder="1" applyAlignment="1">
      <alignment vertical="center" shrinkToFit="1"/>
    </xf>
    <xf numFmtId="0" fontId="9" fillId="0" borderId="1" xfId="0" applyFont="1" applyBorder="1" applyAlignment="1">
      <alignment horizontal="center" vertical="center" shrinkToFit="1"/>
    </xf>
    <xf numFmtId="0" fontId="9" fillId="0" borderId="7" xfId="0" applyFont="1" applyBorder="1" applyProtection="1">
      <alignment vertical="center"/>
      <protection locked="0"/>
    </xf>
    <xf numFmtId="0" fontId="10" fillId="0" borderId="0" xfId="0" applyFont="1">
      <alignment vertical="center"/>
    </xf>
    <xf numFmtId="176" fontId="13" fillId="0" borderId="10" xfId="0" applyNumberFormat="1" applyFont="1" applyBorder="1" applyAlignment="1">
      <alignment horizontal="right" vertical="center"/>
    </xf>
    <xf numFmtId="38" fontId="15" fillId="0" borderId="0" xfId="0" applyNumberFormat="1" applyFont="1">
      <alignment vertical="center"/>
    </xf>
    <xf numFmtId="0" fontId="15" fillId="0" borderId="0" xfId="0" applyFont="1">
      <alignment vertical="center"/>
    </xf>
    <xf numFmtId="38" fontId="4" fillId="0" borderId="2" xfId="1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>
      <alignment horizontal="center" vertical="center" shrinkToFit="1"/>
    </xf>
    <xf numFmtId="0" fontId="4" fillId="0" borderId="2" xfId="0" applyFont="1" applyBorder="1">
      <alignment vertical="center"/>
    </xf>
    <xf numFmtId="38" fontId="9" fillId="0" borderId="17" xfId="1" applyFont="1" applyBorder="1" applyAlignment="1" applyProtection="1">
      <alignment horizontal="right" vertical="center"/>
      <protection locked="0"/>
    </xf>
    <xf numFmtId="0" fontId="9" fillId="0" borderId="5" xfId="0" applyFont="1" applyBorder="1">
      <alignment vertical="center"/>
    </xf>
    <xf numFmtId="176" fontId="9" fillId="0" borderId="20" xfId="1" applyNumberFormat="1" applyFont="1" applyBorder="1" applyAlignment="1">
      <alignment horizontal="right" vertical="center"/>
    </xf>
    <xf numFmtId="176" fontId="9" fillId="0" borderId="21" xfId="0" applyNumberFormat="1" applyFont="1" applyBorder="1">
      <alignment vertical="center"/>
    </xf>
    <xf numFmtId="176" fontId="9" fillId="0" borderId="3" xfId="0" applyNumberFormat="1" applyFont="1" applyBorder="1" applyAlignment="1" applyProtection="1">
      <alignment horizontal="right" vertical="center"/>
      <protection locked="0"/>
    </xf>
    <xf numFmtId="176" fontId="9" fillId="0" borderId="5" xfId="0" applyNumberFormat="1" applyFont="1" applyBorder="1">
      <alignment vertical="center"/>
    </xf>
    <xf numFmtId="176" fontId="9" fillId="0" borderId="23" xfId="0" applyNumberFormat="1" applyFont="1" applyBorder="1" applyAlignment="1">
      <alignment horizontal="right" vertical="center"/>
    </xf>
    <xf numFmtId="176" fontId="9" fillId="0" borderId="26" xfId="0" applyNumberFormat="1" applyFont="1" applyBorder="1" applyAlignment="1">
      <alignment horizontal="right" vertical="center"/>
    </xf>
    <xf numFmtId="176" fontId="16" fillId="0" borderId="5" xfId="1" applyNumberFormat="1" applyFont="1" applyBorder="1" applyAlignment="1">
      <alignment horizontal="right" vertical="center"/>
    </xf>
    <xf numFmtId="0" fontId="9" fillId="0" borderId="4" xfId="0" applyFont="1" applyBorder="1" applyAlignment="1">
      <alignment vertical="center" shrinkToFit="1"/>
    </xf>
    <xf numFmtId="0" fontId="9" fillId="0" borderId="11" xfId="0" applyFont="1" applyBorder="1" applyAlignment="1">
      <alignment vertical="center" shrinkToFit="1"/>
    </xf>
    <xf numFmtId="0" fontId="4" fillId="0" borderId="2" xfId="0" applyFont="1" applyBorder="1" applyAlignment="1" applyProtection="1">
      <alignment horizontal="center" vertical="center"/>
      <protection locked="0"/>
    </xf>
    <xf numFmtId="176" fontId="13" fillId="0" borderId="0" xfId="0" applyNumberFormat="1" applyFont="1" applyAlignment="1">
      <alignment horizontal="right" vertical="center"/>
    </xf>
    <xf numFmtId="176" fontId="9" fillId="0" borderId="28" xfId="0" applyNumberFormat="1" applyFont="1" applyBorder="1" applyAlignment="1">
      <alignment horizontal="right" vertical="center"/>
    </xf>
    <xf numFmtId="0" fontId="13" fillId="0" borderId="4" xfId="0" applyFont="1" applyBorder="1" applyAlignment="1">
      <alignment vertical="center" shrinkToFit="1"/>
    </xf>
    <xf numFmtId="0" fontId="0" fillId="0" borderId="14" xfId="0" applyBorder="1" applyAlignment="1">
      <alignment vertical="center" shrinkToFit="1"/>
    </xf>
    <xf numFmtId="0" fontId="0" fillId="0" borderId="11" xfId="0" applyBorder="1">
      <alignment vertical="center"/>
    </xf>
    <xf numFmtId="0" fontId="0" fillId="0" borderId="14" xfId="0" applyBorder="1">
      <alignment vertical="center"/>
    </xf>
    <xf numFmtId="0" fontId="0" fillId="0" borderId="1" xfId="0" applyBorder="1" applyAlignment="1">
      <alignment vertical="center" shrinkToFit="1"/>
    </xf>
    <xf numFmtId="0" fontId="0" fillId="0" borderId="1" xfId="0" applyBorder="1">
      <alignment vertical="center"/>
    </xf>
    <xf numFmtId="38" fontId="9" fillId="0" borderId="29" xfId="1" applyFont="1" applyBorder="1" applyAlignment="1" applyProtection="1">
      <alignment horizontal="right" vertical="center"/>
      <protection locked="0"/>
    </xf>
    <xf numFmtId="0" fontId="11" fillId="0" borderId="2" xfId="0" applyFont="1" applyBorder="1" applyAlignment="1">
      <alignment horizontal="center" vertical="center"/>
    </xf>
    <xf numFmtId="0" fontId="6" fillId="0" borderId="12" xfId="0" applyFont="1" applyBorder="1" applyAlignment="1">
      <alignment vertical="center" shrinkToFit="1"/>
    </xf>
    <xf numFmtId="0" fontId="4" fillId="0" borderId="2" xfId="0" applyFont="1" applyBorder="1" applyAlignment="1">
      <alignment vertical="center" shrinkToFit="1"/>
    </xf>
    <xf numFmtId="0" fontId="4" fillId="0" borderId="3" xfId="0" applyFont="1" applyBorder="1" applyAlignment="1">
      <alignment vertical="center" shrinkToFit="1"/>
    </xf>
    <xf numFmtId="38" fontId="4" fillId="0" borderId="10" xfId="1" applyFont="1" applyBorder="1" applyAlignment="1">
      <alignment horizontal="center" vertical="center"/>
    </xf>
    <xf numFmtId="38" fontId="9" fillId="0" borderId="18" xfId="1" applyFont="1" applyBorder="1" applyAlignment="1">
      <alignment horizontal="center" vertical="center"/>
    </xf>
    <xf numFmtId="38" fontId="9" fillId="0" borderId="19" xfId="1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4" xfId="0" applyFont="1" applyBorder="1" applyAlignment="1">
      <alignment vertical="center" shrinkToFit="1"/>
    </xf>
    <xf numFmtId="0" fontId="13" fillId="0" borderId="11" xfId="0" applyFont="1" applyBorder="1" applyAlignment="1">
      <alignment vertical="center" shrinkToFit="1"/>
    </xf>
    <xf numFmtId="0" fontId="13" fillId="0" borderId="14" xfId="0" applyFont="1" applyBorder="1" applyAlignment="1">
      <alignment vertical="center" shrinkToFit="1"/>
    </xf>
    <xf numFmtId="0" fontId="9" fillId="0" borderId="20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0" xfId="0" applyFont="1" applyProtection="1">
      <alignment vertical="center"/>
      <protection locked="0"/>
    </xf>
    <xf numFmtId="0" fontId="0" fillId="0" borderId="0" xfId="0">
      <alignment vertical="center"/>
    </xf>
    <xf numFmtId="0" fontId="0" fillId="0" borderId="27" xfId="0" applyBorder="1">
      <alignment vertical="center"/>
    </xf>
    <xf numFmtId="0" fontId="13" fillId="0" borderId="10" xfId="0" applyFont="1" applyBorder="1" applyAlignment="1">
      <alignment horizontal="center" vertical="center"/>
    </xf>
    <xf numFmtId="0" fontId="9" fillId="0" borderId="9" xfId="0" applyFont="1" applyBorder="1" applyAlignment="1">
      <alignment horizontal="left" vertical="center"/>
    </xf>
    <xf numFmtId="0" fontId="0" fillId="0" borderId="9" xfId="0" applyBorder="1">
      <alignment vertical="center"/>
    </xf>
    <xf numFmtId="0" fontId="13" fillId="0" borderId="12" xfId="0" applyFont="1" applyBorder="1" applyAlignment="1" applyProtection="1">
      <alignment horizontal="center" vertical="center"/>
      <protection locked="0"/>
    </xf>
    <xf numFmtId="0" fontId="0" fillId="0" borderId="3" xfId="0" applyBorder="1" applyAlignment="1">
      <alignment horizontal="center" vertical="center"/>
    </xf>
    <xf numFmtId="0" fontId="11" fillId="0" borderId="9" xfId="0" applyFont="1" applyBorder="1" applyAlignment="1">
      <alignment vertical="center" shrinkToFit="1"/>
    </xf>
    <xf numFmtId="0" fontId="11" fillId="0" borderId="2" xfId="0" applyFont="1" applyBorder="1" applyAlignment="1">
      <alignment vertical="center" shrinkToFit="1"/>
    </xf>
    <xf numFmtId="0" fontId="11" fillId="0" borderId="9" xfId="0" applyFont="1" applyBorder="1" applyProtection="1">
      <alignment vertical="center"/>
      <protection locked="0"/>
    </xf>
    <xf numFmtId="0" fontId="4" fillId="0" borderId="2" xfId="0" applyFont="1" applyBorder="1" applyProtection="1">
      <alignment vertical="center"/>
      <protection locked="0"/>
    </xf>
    <xf numFmtId="0" fontId="9" fillId="0" borderId="0" xfId="0" applyFont="1" applyAlignment="1" applyProtection="1">
      <alignment horizontal="left" vertical="center"/>
      <protection locked="0"/>
    </xf>
    <xf numFmtId="0" fontId="4" fillId="0" borderId="9" xfId="0" applyFont="1" applyBorder="1" applyProtection="1">
      <alignment vertical="center"/>
      <protection locked="0"/>
    </xf>
    <xf numFmtId="0" fontId="9" fillId="0" borderId="22" xfId="0" applyFont="1" applyBorder="1">
      <alignment vertical="center"/>
    </xf>
    <xf numFmtId="0" fontId="0" fillId="0" borderId="22" xfId="0" applyBorder="1">
      <alignment vertical="center"/>
    </xf>
    <xf numFmtId="0" fontId="0" fillId="0" borderId="21" xfId="0" applyBorder="1">
      <alignment vertical="center"/>
    </xf>
    <xf numFmtId="0" fontId="9" fillId="0" borderId="0" xfId="0" applyFont="1">
      <alignment vertical="center"/>
    </xf>
    <xf numFmtId="38" fontId="9" fillId="0" borderId="4" xfId="1" applyFont="1" applyBorder="1" applyAlignment="1">
      <alignment horizontal="center" vertical="center"/>
    </xf>
    <xf numFmtId="38" fontId="9" fillId="0" borderId="5" xfId="1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180974</xdr:colOff>
      <xdr:row>6</xdr:row>
      <xdr:rowOff>38100</xdr:rowOff>
    </xdr:from>
    <xdr:to>
      <xdr:col>5</xdr:col>
      <xdr:colOff>333374</xdr:colOff>
      <xdr:row>9</xdr:row>
      <xdr:rowOff>57150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80974" y="1419225"/>
          <a:ext cx="4067175" cy="6191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5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コン朗本体は事前振り込みで</a:t>
          </a:r>
          <a:endParaRPr kumimoji="1" lang="en-US" altLang="ja-JP" sz="950"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r>
            <a:rPr kumimoji="1" lang="ja-JP" altLang="en-US" sz="95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お願いいたします。商品はメーカー直送です。</a:t>
          </a:r>
          <a:r>
            <a:rPr kumimoji="1" lang="en-US" altLang="ja-JP" sz="95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【</a:t>
          </a:r>
          <a:r>
            <a:rPr kumimoji="1" lang="ja-JP" altLang="en-US" sz="95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送料</a:t>
          </a:r>
          <a:r>
            <a:rPr kumimoji="1" lang="en-US" altLang="ja-JP" sz="95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800</a:t>
          </a:r>
          <a:r>
            <a:rPr kumimoji="1" lang="ja-JP" altLang="en-US" sz="95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円</a:t>
          </a:r>
          <a:r>
            <a:rPr kumimoji="1" lang="en-US" altLang="ja-JP" sz="95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】</a:t>
          </a:r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9"/>
  <sheetViews>
    <sheetView showZeros="0" tabSelected="1" view="pageLayout" zoomScaleNormal="100" zoomScaleSheetLayoutView="100" workbookViewId="0">
      <selection activeCell="F7" sqref="F7"/>
    </sheetView>
  </sheetViews>
  <sheetFormatPr defaultColWidth="9" defaultRowHeight="17.399999999999999" x14ac:dyDescent="0.2"/>
  <cols>
    <col min="1" max="1" width="6.44140625" style="1" customWidth="1"/>
    <col min="2" max="2" width="6.77734375" style="7" customWidth="1"/>
    <col min="3" max="3" width="23.109375" style="1" customWidth="1"/>
    <col min="4" max="4" width="8.21875" style="1" customWidth="1"/>
    <col min="5" max="5" width="9" style="13" customWidth="1"/>
    <col min="6" max="6" width="7.33203125" style="13" customWidth="1"/>
    <col min="7" max="7" width="13.33203125" style="1" customWidth="1"/>
    <col min="8" max="8" width="1.21875" style="1" customWidth="1"/>
    <col min="9" max="9" width="6.44140625" style="1" customWidth="1"/>
    <col min="10" max="10" width="6.6640625" style="1" customWidth="1"/>
    <col min="11" max="11" width="23.77734375" style="1" customWidth="1"/>
    <col min="12" max="12" width="7.33203125" style="1" customWidth="1"/>
    <col min="13" max="13" width="7.6640625" style="1" customWidth="1"/>
    <col min="14" max="14" width="7.33203125" style="1" customWidth="1"/>
    <col min="15" max="15" width="13.33203125" style="17" customWidth="1"/>
    <col min="16" max="16384" width="9" style="1"/>
  </cols>
  <sheetData>
    <row r="1" spans="1:15" ht="29.4" thickBot="1" x14ac:dyDescent="0.25">
      <c r="A1" s="105" t="s">
        <v>31</v>
      </c>
      <c r="B1" s="89"/>
      <c r="C1" s="89"/>
      <c r="D1" s="89"/>
      <c r="E1" s="89"/>
      <c r="F1" s="89"/>
      <c r="G1" s="2" t="s">
        <v>14</v>
      </c>
      <c r="H1" s="2"/>
      <c r="I1" s="2"/>
      <c r="J1" s="2"/>
      <c r="L1" s="3" t="s">
        <v>40</v>
      </c>
      <c r="M1" s="69" t="s">
        <v>13</v>
      </c>
      <c r="N1" s="70"/>
      <c r="O1" s="71"/>
    </row>
    <row r="2" spans="1:15" ht="16.5" customHeight="1" thickBot="1" x14ac:dyDescent="0.25">
      <c r="A2" s="20" t="s">
        <v>29</v>
      </c>
      <c r="B2" s="4"/>
      <c r="C2" s="4"/>
      <c r="D2" s="5"/>
      <c r="E2" s="6"/>
      <c r="F2" s="5"/>
      <c r="G2" s="5"/>
      <c r="H2" s="5"/>
      <c r="I2" s="36" t="s">
        <v>19</v>
      </c>
      <c r="J2" s="7"/>
      <c r="M2" s="72" t="s">
        <v>12</v>
      </c>
      <c r="N2" s="72"/>
      <c r="O2" s="72"/>
    </row>
    <row r="3" spans="1:15" ht="15.9" customHeight="1" x14ac:dyDescent="0.2">
      <c r="A3" s="12" t="s">
        <v>0</v>
      </c>
      <c r="B3" s="9" t="s">
        <v>1</v>
      </c>
      <c r="C3" s="9" t="s">
        <v>2</v>
      </c>
      <c r="D3" s="22" t="s">
        <v>3</v>
      </c>
      <c r="E3" s="23" t="s">
        <v>5</v>
      </c>
      <c r="F3" s="10" t="s">
        <v>4</v>
      </c>
      <c r="G3" s="24" t="s">
        <v>6</v>
      </c>
      <c r="H3" s="21"/>
      <c r="I3" s="12" t="s">
        <v>0</v>
      </c>
      <c r="J3" s="9" t="s">
        <v>1</v>
      </c>
      <c r="K3" s="9" t="s">
        <v>2</v>
      </c>
      <c r="L3" s="22" t="s">
        <v>3</v>
      </c>
      <c r="M3" s="35" t="s">
        <v>5</v>
      </c>
      <c r="N3" s="11" t="s">
        <v>4</v>
      </c>
      <c r="O3" s="24" t="s">
        <v>6</v>
      </c>
    </row>
    <row r="4" spans="1:15" ht="15.9" customHeight="1" x14ac:dyDescent="0.2">
      <c r="A4" s="12" t="s">
        <v>17</v>
      </c>
      <c r="B4" s="9" t="s">
        <v>18</v>
      </c>
      <c r="C4" s="12" t="s">
        <v>44</v>
      </c>
      <c r="D4" s="8">
        <v>10</v>
      </c>
      <c r="E4" s="25">
        <v>3860</v>
      </c>
      <c r="F4" s="26"/>
      <c r="G4" s="27">
        <f>E4*D4*F4</f>
        <v>0</v>
      </c>
      <c r="H4" s="29"/>
      <c r="I4" s="12"/>
      <c r="J4" s="9"/>
      <c r="K4" s="8"/>
      <c r="L4" s="8"/>
      <c r="M4" s="25"/>
      <c r="N4" s="26"/>
      <c r="O4" s="27"/>
    </row>
    <row r="5" spans="1:15" ht="15.9" customHeight="1" x14ac:dyDescent="0.2">
      <c r="A5" s="12" t="s">
        <v>42</v>
      </c>
      <c r="B5" s="9" t="s">
        <v>18</v>
      </c>
      <c r="C5" s="12" t="s">
        <v>43</v>
      </c>
      <c r="D5" s="8">
        <v>1</v>
      </c>
      <c r="E5" s="25">
        <v>2899</v>
      </c>
      <c r="F5" s="26"/>
      <c r="G5" s="27">
        <f>E5*D5*F5</f>
        <v>0</v>
      </c>
      <c r="H5" s="29"/>
      <c r="I5" s="12"/>
      <c r="J5" s="9"/>
      <c r="K5" s="12"/>
      <c r="L5" s="8"/>
      <c r="M5" s="25"/>
      <c r="N5" s="26"/>
      <c r="O5" s="27"/>
    </row>
    <row r="6" spans="1:15" ht="15.9" customHeight="1" x14ac:dyDescent="0.2">
      <c r="A6" s="12"/>
      <c r="B6" s="9"/>
      <c r="C6" s="12"/>
      <c r="D6" s="8"/>
      <c r="E6" s="25"/>
      <c r="F6" s="26"/>
      <c r="G6" s="27"/>
      <c r="H6" s="29"/>
      <c r="I6" s="12"/>
      <c r="J6" s="9"/>
      <c r="K6" s="12"/>
      <c r="L6" s="8"/>
      <c r="M6" s="25"/>
      <c r="N6" s="26"/>
      <c r="O6" s="27"/>
    </row>
    <row r="7" spans="1:15" ht="15.9" customHeight="1" x14ac:dyDescent="0.2">
      <c r="A7" s="12"/>
      <c r="B7" s="9"/>
      <c r="C7" s="12"/>
      <c r="D7" s="8"/>
      <c r="E7" s="25"/>
      <c r="F7" s="26"/>
      <c r="G7" s="27"/>
      <c r="H7" s="29"/>
      <c r="I7" s="12"/>
      <c r="J7" s="38"/>
      <c r="K7" s="12"/>
      <c r="L7" s="12"/>
      <c r="M7" s="25"/>
      <c r="N7" s="26"/>
      <c r="O7" s="27"/>
    </row>
    <row r="8" spans="1:15" ht="15.9" customHeight="1" x14ac:dyDescent="0.2">
      <c r="A8" s="12"/>
      <c r="B8" s="9"/>
      <c r="C8" s="12"/>
      <c r="D8" s="8"/>
      <c r="E8" s="25"/>
      <c r="F8" s="26"/>
      <c r="G8" s="27"/>
      <c r="H8" s="29"/>
      <c r="I8" s="12"/>
      <c r="J8" s="38"/>
      <c r="K8" s="12"/>
      <c r="L8" s="12"/>
      <c r="M8" s="25"/>
      <c r="N8" s="26"/>
      <c r="O8" s="27"/>
    </row>
    <row r="9" spans="1:15" ht="15.9" customHeight="1" x14ac:dyDescent="0.2">
      <c r="A9" s="12"/>
      <c r="B9" s="9"/>
      <c r="C9" s="12"/>
      <c r="D9" s="8"/>
      <c r="E9" s="25"/>
      <c r="F9" s="26"/>
      <c r="G9" s="27"/>
      <c r="H9" s="29"/>
      <c r="I9" s="12"/>
      <c r="J9" s="38"/>
      <c r="K9" s="12"/>
      <c r="L9" s="12"/>
      <c r="M9" s="25"/>
      <c r="N9" s="26"/>
      <c r="O9" s="27"/>
    </row>
    <row r="10" spans="1:15" ht="15.75" customHeight="1" x14ac:dyDescent="0.2">
      <c r="A10" s="12"/>
      <c r="B10" s="9"/>
      <c r="C10" s="12"/>
      <c r="D10" s="8"/>
      <c r="E10" s="25"/>
      <c r="F10" s="26"/>
      <c r="G10" s="27"/>
      <c r="H10" s="29"/>
      <c r="I10" s="12"/>
      <c r="J10" s="9"/>
      <c r="K10" s="12"/>
      <c r="L10" s="8"/>
      <c r="M10" s="25"/>
      <c r="N10" s="26"/>
      <c r="O10" s="27"/>
    </row>
    <row r="11" spans="1:15" hidden="1" x14ac:dyDescent="0.2">
      <c r="A11" s="12"/>
      <c r="B11" s="9"/>
      <c r="C11" s="12" t="s">
        <v>39</v>
      </c>
      <c r="D11" s="8">
        <f>800*F4</f>
        <v>0</v>
      </c>
      <c r="E11" s="25">
        <f>800*F5</f>
        <v>0</v>
      </c>
      <c r="F11" s="26">
        <f>800*F6</f>
        <v>0</v>
      </c>
      <c r="G11" s="27">
        <f>D11+E11+F11</f>
        <v>0</v>
      </c>
      <c r="H11" s="29"/>
      <c r="I11" s="12"/>
      <c r="J11" s="9"/>
      <c r="K11" s="12"/>
      <c r="L11" s="8"/>
      <c r="M11" s="25"/>
      <c r="N11" s="26"/>
      <c r="O11" s="27"/>
    </row>
    <row r="12" spans="1:15" ht="15.9" customHeight="1" x14ac:dyDescent="0.2">
      <c r="A12" s="12"/>
      <c r="B12" s="9"/>
      <c r="C12" s="12"/>
      <c r="D12" s="8"/>
      <c r="E12" s="25"/>
      <c r="F12" s="39"/>
      <c r="G12" s="27"/>
      <c r="H12" s="33"/>
      <c r="I12" s="12"/>
      <c r="J12" s="9"/>
      <c r="K12" s="12"/>
      <c r="L12" s="8"/>
      <c r="M12" s="25"/>
      <c r="N12" s="26"/>
      <c r="O12" s="27"/>
    </row>
    <row r="13" spans="1:15" ht="15.9" customHeight="1" x14ac:dyDescent="0.2">
      <c r="A13" s="83"/>
      <c r="B13" s="84"/>
      <c r="C13" s="84"/>
      <c r="D13" s="84"/>
      <c r="E13" s="85"/>
      <c r="F13" s="26"/>
      <c r="G13" s="27"/>
      <c r="H13" s="29"/>
      <c r="I13" s="83"/>
      <c r="J13" s="84"/>
      <c r="K13" s="84"/>
      <c r="L13" s="84"/>
      <c r="M13" s="85"/>
      <c r="N13" s="26"/>
      <c r="O13" s="27"/>
    </row>
    <row r="14" spans="1:15" ht="15.9" customHeight="1" x14ac:dyDescent="0.2">
      <c r="A14" s="12"/>
      <c r="B14" s="9"/>
      <c r="C14" s="12"/>
      <c r="D14" s="8"/>
      <c r="E14" s="25"/>
      <c r="F14" s="26"/>
      <c r="G14" s="27"/>
      <c r="H14" s="29"/>
      <c r="I14" s="12"/>
      <c r="J14" s="9"/>
      <c r="K14" s="12"/>
      <c r="L14" s="8"/>
      <c r="M14" s="25"/>
      <c r="N14" s="26"/>
      <c r="O14" s="27"/>
    </row>
    <row r="15" spans="1:15" ht="15.9" customHeight="1" x14ac:dyDescent="0.2">
      <c r="A15" s="12"/>
      <c r="B15" s="9"/>
      <c r="C15" s="12"/>
      <c r="D15" s="8"/>
      <c r="E15" s="25"/>
      <c r="F15" s="26"/>
      <c r="G15" s="27"/>
      <c r="H15" s="29"/>
      <c r="I15" s="12"/>
      <c r="J15" s="9"/>
      <c r="K15" s="12"/>
      <c r="L15" s="8"/>
      <c r="M15" s="25"/>
      <c r="N15" s="26"/>
      <c r="O15" s="27"/>
    </row>
    <row r="16" spans="1:15" ht="15.9" customHeight="1" x14ac:dyDescent="0.2">
      <c r="A16" s="12"/>
      <c r="B16" s="9"/>
      <c r="C16" s="12"/>
      <c r="D16" s="8"/>
      <c r="E16" s="25"/>
      <c r="F16" s="26"/>
      <c r="G16" s="27"/>
      <c r="H16" s="29"/>
      <c r="I16" s="12"/>
      <c r="J16" s="9"/>
      <c r="K16" s="12"/>
      <c r="L16" s="8"/>
      <c r="M16" s="25"/>
      <c r="N16" s="26"/>
      <c r="O16" s="27"/>
    </row>
    <row r="17" spans="1:17" ht="15.9" customHeight="1" x14ac:dyDescent="0.2">
      <c r="A17" s="32"/>
      <c r="B17" s="32"/>
      <c r="C17" s="32"/>
      <c r="D17" s="32"/>
      <c r="E17" s="37"/>
      <c r="F17" s="26"/>
      <c r="G17" s="27"/>
      <c r="H17" s="29"/>
      <c r="I17" s="12"/>
      <c r="J17" s="9"/>
      <c r="K17" s="12"/>
      <c r="L17" s="8"/>
      <c r="M17" s="25"/>
      <c r="N17" s="26"/>
      <c r="O17" s="27"/>
    </row>
    <row r="18" spans="1:17" ht="15.9" customHeight="1" x14ac:dyDescent="0.2">
      <c r="A18" s="12"/>
      <c r="B18" s="9"/>
      <c r="C18" s="12"/>
      <c r="D18" s="8"/>
      <c r="E18" s="25"/>
      <c r="F18" s="26"/>
      <c r="G18" s="27"/>
      <c r="H18" s="29"/>
      <c r="I18" s="12"/>
      <c r="J18" s="9"/>
      <c r="K18" s="12"/>
      <c r="L18" s="8"/>
      <c r="M18" s="25"/>
      <c r="N18" s="26"/>
      <c r="O18" s="27"/>
    </row>
    <row r="19" spans="1:17" ht="15.75" customHeight="1" x14ac:dyDescent="0.2">
      <c r="A19" s="61"/>
      <c r="B19" s="65"/>
      <c r="C19" s="65"/>
      <c r="D19" s="65"/>
      <c r="E19" s="62"/>
      <c r="F19" s="26"/>
      <c r="G19" s="27"/>
      <c r="H19" s="29"/>
      <c r="I19" s="12"/>
      <c r="J19" s="9"/>
      <c r="K19" s="12"/>
      <c r="L19" s="8"/>
      <c r="M19" s="25"/>
      <c r="N19" s="26"/>
      <c r="O19" s="27"/>
    </row>
    <row r="20" spans="1:17" ht="15.75" hidden="1" customHeight="1" x14ac:dyDescent="0.2">
      <c r="A20" s="12"/>
      <c r="B20" s="9"/>
      <c r="C20" s="12"/>
      <c r="D20" s="8"/>
      <c r="E20" s="25"/>
      <c r="F20" s="26"/>
      <c r="G20" s="27"/>
      <c r="H20" s="29"/>
      <c r="I20" s="12"/>
      <c r="J20" s="9"/>
      <c r="K20" s="12"/>
      <c r="L20" s="8"/>
      <c r="M20" s="25"/>
      <c r="N20" s="39"/>
      <c r="O20" s="27">
        <f t="shared" ref="O20:O24" si="0">M20*N20</f>
        <v>0</v>
      </c>
    </row>
    <row r="21" spans="1:17" ht="15.75" customHeight="1" x14ac:dyDescent="0.2">
      <c r="A21" s="12"/>
      <c r="B21" s="38"/>
      <c r="C21" s="12"/>
      <c r="D21" s="8"/>
      <c r="E21" s="25"/>
      <c r="F21" s="39"/>
      <c r="G21" s="55"/>
      <c r="H21" s="19"/>
      <c r="I21" s="12"/>
      <c r="J21" s="9"/>
      <c r="K21" s="12"/>
      <c r="L21" s="8"/>
      <c r="M21" s="25"/>
      <c r="N21" s="26"/>
      <c r="O21" s="27"/>
    </row>
    <row r="22" spans="1:17" ht="15.9" customHeight="1" x14ac:dyDescent="0.2">
      <c r="A22" s="56"/>
      <c r="B22" s="38"/>
      <c r="C22" s="57"/>
      <c r="D22" s="12"/>
      <c r="E22" s="25"/>
      <c r="F22" s="26"/>
      <c r="G22" s="55"/>
      <c r="H22" s="29"/>
      <c r="I22" s="12"/>
      <c r="J22" s="9"/>
      <c r="K22" s="12"/>
      <c r="L22" s="8"/>
      <c r="M22" s="25"/>
      <c r="N22" s="26"/>
      <c r="O22" s="27"/>
    </row>
    <row r="23" spans="1:17" ht="15.75" customHeight="1" x14ac:dyDescent="0.2">
      <c r="A23" s="12"/>
      <c r="B23" s="38"/>
      <c r="C23" s="12"/>
      <c r="D23" s="8"/>
      <c r="E23" s="25"/>
      <c r="F23" s="26"/>
      <c r="G23" s="55"/>
      <c r="H23" s="29"/>
      <c r="I23" s="12"/>
      <c r="J23" s="9"/>
      <c r="K23" s="12"/>
      <c r="L23" s="8"/>
      <c r="M23" s="25"/>
      <c r="N23" s="26"/>
      <c r="O23" s="27"/>
    </row>
    <row r="24" spans="1:17" hidden="1" x14ac:dyDescent="0.2">
      <c r="A24" s="12"/>
      <c r="B24" s="38"/>
      <c r="C24" s="12"/>
      <c r="D24" s="8"/>
      <c r="E24" s="25"/>
      <c r="F24" s="26"/>
      <c r="G24" s="27"/>
      <c r="H24" s="33"/>
      <c r="I24" s="12"/>
      <c r="J24" s="9"/>
      <c r="K24" s="12"/>
      <c r="L24" s="8"/>
      <c r="M24" s="25"/>
      <c r="N24" s="26"/>
      <c r="O24" s="27">
        <f t="shared" si="0"/>
        <v>0</v>
      </c>
    </row>
    <row r="25" spans="1:17" ht="15.75" customHeight="1" x14ac:dyDescent="0.2">
      <c r="A25" s="12"/>
      <c r="B25" s="9"/>
      <c r="C25" s="12"/>
      <c r="D25" s="8"/>
      <c r="E25" s="49"/>
      <c r="F25" s="47"/>
      <c r="G25" s="27"/>
      <c r="H25" s="29"/>
      <c r="I25" s="12"/>
      <c r="J25" s="9"/>
      <c r="K25" s="12"/>
      <c r="L25" s="8"/>
      <c r="M25" s="25"/>
      <c r="N25" s="26"/>
      <c r="O25" s="27"/>
    </row>
    <row r="26" spans="1:17" ht="15.75" customHeight="1" x14ac:dyDescent="0.2">
      <c r="A26" s="61"/>
      <c r="B26" s="66"/>
      <c r="C26" s="63"/>
      <c r="D26" s="66"/>
      <c r="E26" s="64"/>
      <c r="F26" s="26"/>
      <c r="G26" s="27"/>
      <c r="H26" s="29"/>
      <c r="I26" s="12"/>
      <c r="J26" s="9"/>
      <c r="K26" s="12"/>
      <c r="L26" s="8"/>
      <c r="M26" s="25"/>
      <c r="N26" s="67"/>
      <c r="O26" s="27"/>
    </row>
    <row r="27" spans="1:17" ht="15.9" customHeight="1" x14ac:dyDescent="0.2">
      <c r="A27" s="12"/>
      <c r="B27" s="38"/>
      <c r="C27" s="12"/>
      <c r="D27" s="8"/>
      <c r="E27" s="25"/>
      <c r="F27" s="26"/>
      <c r="G27" s="55"/>
      <c r="H27" s="29"/>
      <c r="I27" s="12"/>
      <c r="J27" s="9"/>
      <c r="K27" s="12"/>
      <c r="L27" s="8"/>
      <c r="M27" s="25"/>
      <c r="N27" s="26"/>
      <c r="O27" s="27"/>
    </row>
    <row r="28" spans="1:17" x14ac:dyDescent="0.2">
      <c r="A28" s="12"/>
      <c r="B28" s="38"/>
      <c r="C28" s="12"/>
      <c r="D28" s="8"/>
      <c r="E28" s="25"/>
      <c r="F28" s="39"/>
      <c r="G28" s="27"/>
      <c r="H28" s="19"/>
      <c r="I28" s="12"/>
      <c r="J28" s="9"/>
      <c r="K28" s="12"/>
      <c r="L28" s="8"/>
      <c r="M28" s="25"/>
      <c r="N28" s="26"/>
      <c r="O28" s="27"/>
    </row>
    <row r="29" spans="1:17" hidden="1" x14ac:dyDescent="0.2">
      <c r="A29" s="12"/>
      <c r="B29" s="9"/>
      <c r="C29" s="12" t="s">
        <v>38</v>
      </c>
      <c r="D29" s="8"/>
      <c r="E29" s="25"/>
      <c r="F29" s="26"/>
      <c r="G29" s="27">
        <f>800*F27</f>
        <v>0</v>
      </c>
      <c r="H29" s="29"/>
      <c r="I29" s="12"/>
      <c r="J29" s="9"/>
      <c r="K29" s="12"/>
      <c r="L29" s="8"/>
      <c r="M29" s="25"/>
      <c r="N29" s="26"/>
      <c r="O29" s="27"/>
    </row>
    <row r="30" spans="1:17" ht="18" thickBot="1" x14ac:dyDescent="0.25">
      <c r="A30" s="12"/>
      <c r="B30" s="9"/>
      <c r="C30" s="12"/>
      <c r="D30" s="8"/>
      <c r="E30" s="49"/>
      <c r="F30" s="47"/>
      <c r="G30" s="27"/>
      <c r="H30" s="29"/>
      <c r="I30" s="12"/>
      <c r="J30" s="9"/>
      <c r="K30" s="12"/>
      <c r="L30" s="8"/>
      <c r="M30" s="25"/>
      <c r="N30" s="28"/>
      <c r="O30" s="27"/>
    </row>
    <row r="31" spans="1:17" ht="16.5" customHeight="1" x14ac:dyDescent="0.2">
      <c r="A31" s="102"/>
      <c r="B31" s="103"/>
      <c r="C31" s="103"/>
      <c r="D31" s="104"/>
      <c r="E31" s="106" t="s">
        <v>32</v>
      </c>
      <c r="F31" s="107"/>
      <c r="G31" s="50">
        <f>SUM(G4:G10)</f>
        <v>0</v>
      </c>
      <c r="H31" s="19"/>
      <c r="I31" s="19" t="s">
        <v>15</v>
      </c>
      <c r="J31" s="21"/>
      <c r="K31" s="19"/>
      <c r="L31" s="19"/>
      <c r="M31" s="73" t="s">
        <v>35</v>
      </c>
      <c r="N31" s="74"/>
      <c r="O31" s="34">
        <f>SUM(O4:O9,O14:O17,O22)</f>
        <v>0</v>
      </c>
      <c r="P31" s="42">
        <f>SUM(G4:G30)</f>
        <v>0</v>
      </c>
      <c r="Q31" s="42">
        <f>SUM(O4:O30)</f>
        <v>0</v>
      </c>
    </row>
    <row r="32" spans="1:17" ht="16.5" customHeight="1" x14ac:dyDescent="0.2">
      <c r="A32" s="19"/>
      <c r="B32" s="21"/>
      <c r="C32" s="40"/>
      <c r="D32" s="19"/>
      <c r="E32" s="75" t="s">
        <v>33</v>
      </c>
      <c r="F32" s="76"/>
      <c r="G32" s="52">
        <f>G11+G20</f>
        <v>0</v>
      </c>
      <c r="H32" s="19"/>
      <c r="I32" s="19" t="s">
        <v>20</v>
      </c>
      <c r="J32" s="21"/>
      <c r="K32" s="19"/>
      <c r="L32" s="19"/>
      <c r="M32" s="75" t="s">
        <v>36</v>
      </c>
      <c r="N32" s="76"/>
      <c r="O32" s="30">
        <f>IF(O31=0,0,IF(O31&lt;14999,800,IF(O31&lt;15000,0,0)))</f>
        <v>0</v>
      </c>
      <c r="P32" s="43" t="str">
        <f>IF(P31&gt;1,F32*800,"")</f>
        <v/>
      </c>
      <c r="Q32" s="43">
        <f>IF(AND(Q31&gt;=10000,Q31&lt;15000),800,0)</f>
        <v>0</v>
      </c>
    </row>
    <row r="33" spans="1:15" ht="16.5" customHeight="1" x14ac:dyDescent="0.2">
      <c r="A33" s="19"/>
      <c r="B33" s="21"/>
      <c r="C33" s="40"/>
      <c r="D33" s="19"/>
      <c r="E33" s="75" t="s">
        <v>34</v>
      </c>
      <c r="F33" s="76"/>
      <c r="G33" s="52">
        <f>G31+G32</f>
        <v>0</v>
      </c>
      <c r="H33" s="19"/>
      <c r="I33" s="19" t="s">
        <v>16</v>
      </c>
      <c r="J33" s="21"/>
      <c r="K33" s="19"/>
      <c r="L33" s="19"/>
      <c r="M33" s="86" t="s">
        <v>37</v>
      </c>
      <c r="N33" s="87"/>
      <c r="O33" s="53">
        <f>O31+O32</f>
        <v>0</v>
      </c>
    </row>
    <row r="34" spans="1:15" ht="16.5" customHeight="1" thickBot="1" x14ac:dyDescent="0.25">
      <c r="A34" s="19"/>
      <c r="B34" s="21"/>
      <c r="C34" s="40"/>
      <c r="D34" s="19"/>
      <c r="E34" s="108" t="s">
        <v>28</v>
      </c>
      <c r="F34" s="109"/>
      <c r="G34" s="48">
        <f>ROUNDDOWN(G33*0.1,0)</f>
        <v>0</v>
      </c>
      <c r="H34" s="19"/>
      <c r="I34" s="19" t="s">
        <v>41</v>
      </c>
      <c r="J34" s="21"/>
      <c r="K34" s="19"/>
      <c r="L34" s="19"/>
      <c r="M34" s="77" t="s">
        <v>28</v>
      </c>
      <c r="N34" s="78"/>
      <c r="O34" s="54">
        <f>ROUNDDOWN(O31*0.1,0)</f>
        <v>0</v>
      </c>
    </row>
    <row r="35" spans="1:15" ht="20.100000000000001" customHeight="1" thickBot="1" x14ac:dyDescent="0.25">
      <c r="A35" s="100"/>
      <c r="B35" s="100"/>
      <c r="C35" s="100"/>
      <c r="D35" s="31"/>
      <c r="E35" s="94" t="s">
        <v>30</v>
      </c>
      <c r="F35" s="95"/>
      <c r="G35" s="51">
        <f>G31+G32+G34</f>
        <v>0</v>
      </c>
      <c r="H35" s="31"/>
      <c r="I35" s="88"/>
      <c r="J35" s="89"/>
      <c r="K35" s="89"/>
      <c r="L35" s="90"/>
      <c r="M35" s="79" t="s">
        <v>7</v>
      </c>
      <c r="N35" s="80"/>
      <c r="O35" s="60">
        <f>O31+O32+O34</f>
        <v>0</v>
      </c>
    </row>
    <row r="36" spans="1:15" ht="20.100000000000001" customHeight="1" thickBot="1" x14ac:dyDescent="0.25">
      <c r="A36" s="96"/>
      <c r="B36" s="96"/>
      <c r="C36" s="98"/>
      <c r="D36" s="98"/>
      <c r="E36" s="45"/>
      <c r="F36" s="101"/>
      <c r="G36" s="101"/>
      <c r="H36" s="14"/>
      <c r="I36" s="92"/>
      <c r="J36" s="92"/>
      <c r="K36" s="93"/>
      <c r="M36" s="91"/>
      <c r="N36" s="91"/>
      <c r="O36" s="41"/>
    </row>
    <row r="37" spans="1:15" ht="20.100000000000001" customHeight="1" thickBot="1" x14ac:dyDescent="0.25">
      <c r="A37" s="96" t="s">
        <v>22</v>
      </c>
      <c r="B37" s="96"/>
      <c r="C37" s="98"/>
      <c r="D37" s="98"/>
      <c r="E37" s="45" t="s">
        <v>21</v>
      </c>
      <c r="F37" s="101"/>
      <c r="G37" s="101"/>
      <c r="H37" s="58"/>
      <c r="I37" s="81" t="s">
        <v>10</v>
      </c>
      <c r="J37" s="81"/>
      <c r="K37" s="15"/>
      <c r="M37" s="82"/>
      <c r="N37" s="82"/>
      <c r="O37" s="59"/>
    </row>
    <row r="38" spans="1:15" ht="20.100000000000001" customHeight="1" thickBot="1" x14ac:dyDescent="0.25">
      <c r="A38" s="97" t="s">
        <v>24</v>
      </c>
      <c r="B38" s="97"/>
      <c r="C38" s="99"/>
      <c r="D38" s="99"/>
      <c r="E38" s="99"/>
      <c r="F38" s="99"/>
      <c r="G38" s="99"/>
      <c r="H38" s="16"/>
      <c r="I38" s="68" t="s">
        <v>8</v>
      </c>
      <c r="J38" s="68"/>
      <c r="K38" s="15"/>
      <c r="N38" s="13"/>
    </row>
    <row r="39" spans="1:15" ht="20.100000000000001" customHeight="1" thickBot="1" x14ac:dyDescent="0.25">
      <c r="A39" s="97" t="s">
        <v>23</v>
      </c>
      <c r="B39" s="97"/>
      <c r="C39" s="18" t="s">
        <v>25</v>
      </c>
      <c r="D39" s="16" t="s">
        <v>26</v>
      </c>
      <c r="E39" s="44" t="s">
        <v>27</v>
      </c>
      <c r="F39" s="44"/>
      <c r="G39" s="46" t="s">
        <v>11</v>
      </c>
      <c r="H39" s="16"/>
      <c r="I39" s="68" t="s">
        <v>9</v>
      </c>
      <c r="J39" s="68"/>
      <c r="K39" s="16"/>
    </row>
  </sheetData>
  <sheetProtection algorithmName="SHA-512" hashValue="NVQY5/2dglrxlizfAoh4aC90XM2nDZ0v93pNNjlRpJLmSEhU3+Y+kvncXLkpXYe0zXwIl5B0G7QxIOsFMXg6GQ==" saltValue="lXThl3Gc45UaBbANn7p7Sg==" spinCount="100000" sheet="1" objects="1" scenarios="1"/>
  <mergeCells count="33">
    <mergeCell ref="A31:D31"/>
    <mergeCell ref="A1:F1"/>
    <mergeCell ref="E31:F31"/>
    <mergeCell ref="E32:F32"/>
    <mergeCell ref="E34:F34"/>
    <mergeCell ref="A13:E13"/>
    <mergeCell ref="E33:F33"/>
    <mergeCell ref="E35:F35"/>
    <mergeCell ref="A37:B37"/>
    <mergeCell ref="A38:B38"/>
    <mergeCell ref="A39:B39"/>
    <mergeCell ref="C37:D37"/>
    <mergeCell ref="C38:G38"/>
    <mergeCell ref="A35:C35"/>
    <mergeCell ref="F37:G37"/>
    <mergeCell ref="A36:B36"/>
    <mergeCell ref="C36:D36"/>
    <mergeCell ref="F36:G36"/>
    <mergeCell ref="I38:J38"/>
    <mergeCell ref="I39:J39"/>
    <mergeCell ref="M1:O1"/>
    <mergeCell ref="M2:O2"/>
    <mergeCell ref="M31:N31"/>
    <mergeCell ref="M32:N32"/>
    <mergeCell ref="M34:N34"/>
    <mergeCell ref="M35:N35"/>
    <mergeCell ref="I37:J37"/>
    <mergeCell ref="M37:N37"/>
    <mergeCell ref="I13:M13"/>
    <mergeCell ref="M33:N33"/>
    <mergeCell ref="I35:L35"/>
    <mergeCell ref="M36:N36"/>
    <mergeCell ref="I36:K36"/>
  </mergeCells>
  <phoneticPr fontId="14"/>
  <printOptions horizontalCentered="1"/>
  <pageMargins left="0.23622047244094491" right="0.23622047244094491" top="0.74803149606299213" bottom="0.74803149606299213" header="0.31496062992125984" footer="0.31496062992125984"/>
  <pageSetup paperSize="9" scale="88" orientation="landscape" r:id="rId1"/>
  <colBreaks count="1" manualBreakCount="1">
    <brk id="15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utsunomiya</dc:creator>
  <cp:lastModifiedBy>saori fukuyama</cp:lastModifiedBy>
  <cp:lastPrinted>2020-03-09T01:51:04Z</cp:lastPrinted>
  <dcterms:created xsi:type="dcterms:W3CDTF">2013-03-15T22:45:46Z</dcterms:created>
  <dcterms:modified xsi:type="dcterms:W3CDTF">2024-10-11T00:16:57Z</dcterms:modified>
</cp:coreProperties>
</file>